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Indice tempestività pagamenti g" sheetId="1" r:id="rId1"/>
  </sheets>
  <definedNames/>
  <calcPr fullCalcOnLoad="1"/>
</workbook>
</file>

<file path=xl/sharedStrings.xml><?xml version="1.0" encoding="utf-8"?>
<sst xmlns="http://schemas.openxmlformats.org/spreadsheetml/2006/main" count="99" uniqueCount="59">
  <si>
    <t>IC OPICINA (TS)</t>
  </si>
  <si>
    <t>TSIC818007</t>
  </si>
  <si>
    <t>indice tempestività pagamenti</t>
  </si>
  <si>
    <t>fatture</t>
  </si>
  <si>
    <t>Importo</t>
  </si>
  <si>
    <t>pagamento (giorni dopo la scadenza)</t>
  </si>
  <si>
    <t>importo x giorni pagamento</t>
  </si>
  <si>
    <t>30 gg dalla fattura</t>
  </si>
  <si>
    <t>Data pagamento</t>
  </si>
  <si>
    <t>Pag. fatt.n. 7816015811 dd. 30/12/2016 per il servizio di pulizia sc.d'infanzia mese di dicembre 2016</t>
  </si>
  <si>
    <t>Pag. IVA su fatt.n. 14/E dd. 22/12/2016 TEATRO STABILE SLOVENO</t>
  </si>
  <si>
    <t xml:space="preserve">Pag.fatt.n. 740 dd. 09/01/17 e 902 dd. 18/01/17 per iscrizioni al Kangourou Inglese rif. 004693 </t>
  </si>
  <si>
    <t>Pag.fatt.n.PA.01.31.02/17 dd. 31/01/2017 per adeguamento collegamenti Lan/Wlan sc.media Kosovel - Prosecco</t>
  </si>
  <si>
    <t>Pag. IVA su fatt.n. 7816015811 dd. 30/12/2017 Manutencoop Spa</t>
  </si>
  <si>
    <t>fattura n. 54 del 12/01/2017 per adesione al corso in FAD dal Pa04 alla Nuova PAssWeb</t>
  </si>
  <si>
    <t>fattura n. V3-2898 del 06/02/2017 per acquisto materiale didattico sc. primaria Gradnik</t>
  </si>
  <si>
    <t>fattura n. 576E del 03/02/2017 per rinnovo licenza software Axios Silver Pro</t>
  </si>
  <si>
    <t>fattura n. 02/pa del 14/02/2017 per noleggio bus settimana naturalistica a Radenci sc.media</t>
  </si>
  <si>
    <t>fattura n. 7817000793 del 31/01/2017 per il servizio di pulizia mese di gennaio 2017</t>
  </si>
  <si>
    <t>fattura n. 8717022424 del 26/01/2017 per spese postali mese di dicembre 2016</t>
  </si>
  <si>
    <t>fattura n. 8717002203 del 16/01/2017 per spese postali mese di novembre 2016</t>
  </si>
  <si>
    <t xml:space="preserve">Pag.fatt.n. 10000-1-665 dd. 15/02/2017 per il soggiorno settimana naturalistica presso il DOM RADENCI scuola media Kosovel dal 06/02 al 10/02/2017 </t>
  </si>
  <si>
    <t xml:space="preserve">fattura n. 20174G00414 del 01/02/2017 per pacchetto formazione e aggiornamento lavoratori </t>
  </si>
  <si>
    <t>fattura n. 8717059492 del 24/02/2017 per spese postali mese di gennaio 2017</t>
  </si>
  <si>
    <t>Pag.fatt.n. 20164E37606 dd. 04/11/2016 per acquisto hardware per il funzionamento di Segreteria Digitale</t>
  </si>
  <si>
    <t>Pag.fatt.n. 20164E43011 dd. 21/12/2016 per il software di Segreteria Digitale e conservazione sostitutiva</t>
  </si>
  <si>
    <t>fattura n. 1010405607 del 08/03/2017 per canone noleggio fotocopiatrice Kyocera Taskalfa 5500I periodo 28/11/16 - 27/02/17</t>
  </si>
  <si>
    <t>fattura n. 1010407255 del 15/03/2017 per noleggio fotocopiatrice Kyocera Taskalfa 5500I periodo 15/12/16 - 14/03/17</t>
  </si>
  <si>
    <t>fattura n. PA.03.16.01/17 del 16/03/2017  per spostamento lavagne LIM sc. media Prosecco</t>
  </si>
  <si>
    <t xml:space="preserve">fattura n. PA.03.16.02/17 del 16/03/2017 per riparazione e ripristino pc segreteria </t>
  </si>
  <si>
    <t>fattura n. PA.03.16.03/17 del 16/03/2017 per rinnovo dominio web</t>
  </si>
  <si>
    <t>fattura n. 7817002893 del 28/02/2017 per il servizio di pulizia scuole d'infanzia mese di febbraio 2017</t>
  </si>
  <si>
    <t>fattura n. 7817001948 del 28/02/2017 per svincolo ritenute a.s. 2015/16</t>
  </si>
  <si>
    <t>fattura n. 06/pa del 28/02/2017 per noleggio bus visita guidata al teatro Kosovelov Dom a Sezana (SLO) il giorno 22/02/2017</t>
  </si>
  <si>
    <t>Iva su fatt. PA.01.31.02/17 dd. 31/01/2017  M.C.S. Soc. Coop.</t>
  </si>
  <si>
    <t>Pag. IVA su fatt.n. 20164E37606 dd.04/11/2016 Gruppo Spaggiari Parma Spa</t>
  </si>
  <si>
    <t>Pag. IVA su fatt.n. 20164E43011 dd. 21/12/2016 Gruppo Spaggiari Parma Spa</t>
  </si>
  <si>
    <t>IVA su fattura n. V3-2898 del 06/02/2017 BORGIONE CENTRO DIDATTICO SRL</t>
  </si>
  <si>
    <t>IVA su fattura n. 576E del 03/02/2017 AXIOS ITALIA SERVICE S.R.L.</t>
  </si>
  <si>
    <t>IVA su fattura n. 1010405607 del 08/03/2017 Kyocera Document Solutions Italia S.p.a.</t>
  </si>
  <si>
    <t>IVA su fattura n. 1010407255 del 15/03/2017 Kyocera Document Solutions Italia S.p.a.</t>
  </si>
  <si>
    <t>IVA su fattura n. PA.03.16.01/17 del 16/03/2017 M.C.S. - SOCIETA COOPERATIVA</t>
  </si>
  <si>
    <t>IVA su fattura n. PA.03.16.02/17 del 16/03/2017 M.C.S. - SOCIETA COOPERATIVA</t>
  </si>
  <si>
    <t>IVA su fattura n. 7817000793 del 31/01/2017 MANUTENCOOP FACILITY MANAGEMENT S.P.A.SOGGETTA DIREZ COORD DI MANUTENCOOPSOCCOOP</t>
  </si>
  <si>
    <t>IVA su fattura n. PA.03.16.03/17 del 16/03/2017 M.C.S. - SOCIETA COOPERATIVA</t>
  </si>
  <si>
    <t>fattura n. 2/35 del 09/03/2017 per acquisto cartucce e toner su MEPA</t>
  </si>
  <si>
    <t xml:space="preserve">Pag.fatt.n. 10000-2-1060 z dne 14.3.2017 per partecipazione alla settimana naturalistica sc.primarie Gradnik, Sirk e Bevk DOM KAVKA - Kobarid 06/03/2017 - 10/03/2017 </t>
  </si>
  <si>
    <t>Pag.fatt.n. RA-17000023 dd. 14/03/2017 per visita guidata al museo di Kobarid nell'ambito della settimana naturalistica al DOM KAVKA</t>
  </si>
  <si>
    <t>Pag.fatt.n. 19/2017 dd. 22/02/2017 per partecipazione alla rappresentazione teatrale PROSTO PO PRESERNU  scuola secondaria Kosovel/Levstik</t>
  </si>
  <si>
    <t>Pag.fatt.n. 118/2017 dd. 08/02/2017 per noleggio bus gita scolastica a Ljubljana sc.primaria Tomazic in data 08/02/2017</t>
  </si>
  <si>
    <t>Pag.fatt.n. 10000-1-1324 dd. 22/03/2017 per vitto e alloggio settimana naturalistica Dom Štrk 06/03 - 10/03/2017  scuole prim. Tomažic, Trubar, Cernigoj</t>
  </si>
  <si>
    <t>IVA su fattura n. 2/35 del 09/03/2017 ASC SAS DI GIORGIS O. &amp; C.</t>
  </si>
  <si>
    <t>IVA su fattura n. 7817002893 del 28/02/2017 MANUTENCOOP FACILITY MANAGEMENT S.P.A.  per il servizio di pulizia sc.d'inf. mese di febbraio 2017</t>
  </si>
  <si>
    <t xml:space="preserve">IVA su fattura n. 7817001948 del 28/02/2017 MANUTENCOOP FACILITY MANAGEMENT S.P.A. </t>
  </si>
  <si>
    <t>24/01/2017</t>
  </si>
  <si>
    <t>21/02/2017</t>
  </si>
  <si>
    <t>28/02/2017</t>
  </si>
  <si>
    <t>20/03/2017</t>
  </si>
  <si>
    <t>23/03/2017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</si>
</sst>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yy;@"/>
    <numFmt numFmtId="165" formatCode="mmm\-yyyy"/>
    <numFmt numFmtId="166" formatCode="&quot;€&quot;\ #,##0.00"/>
  </numFmts>
  <fonts count="8">
    <font>
      <sz val="10"/>
      <name val="Arial"/>
      <family val="0"/>
    </font>
    <font>
      <sz val="8"/>
      <name val="Arial"/>
      <family val="0"/>
    </font>
    <font>
      <sz val="11"/>
      <name val="Calibri"/>
      <family val="0"/>
    </font>
    <font>
      <u val="single"/>
      <sz val="11"/>
      <name val="Calibri"/>
      <family val="0"/>
    </font>
    <font>
      <b/>
      <sz val="11"/>
      <name val="Calibri"/>
      <family val="0"/>
    </font>
    <font>
      <sz val="9"/>
      <name val="Arial Black"/>
      <family val="2"/>
    </font>
    <font>
      <sz val="11"/>
      <name val="Arial Black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gray125">
        <bgColor indexed="13"/>
      </patternFill>
    </fill>
    <fill>
      <patternFill patternType="solid">
        <fgColor indexed="13"/>
        <bgColor indexed="64"/>
      </patternFill>
    </fill>
    <fill>
      <patternFill patternType="gray125">
        <bgColor indexed="41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2" fontId="2" fillId="0" borderId="4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" fillId="2" borderId="5" xfId="0" applyFont="1" applyFill="1" applyBorder="1" applyAlignment="1">
      <alignment/>
    </xf>
    <xf numFmtId="2" fontId="4" fillId="2" borderId="4" xfId="0" applyNumberFormat="1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1" fontId="2" fillId="3" borderId="4" xfId="0" applyNumberFormat="1" applyFont="1" applyFill="1" applyBorder="1" applyAlignment="1">
      <alignment/>
    </xf>
    <xf numFmtId="0" fontId="4" fillId="4" borderId="5" xfId="0" applyFont="1" applyFill="1" applyBorder="1" applyAlignment="1">
      <alignment/>
    </xf>
    <xf numFmtId="2" fontId="4" fillId="4" borderId="4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 applyProtection="1">
      <alignment horizontal="center"/>
      <protection locked="0"/>
    </xf>
    <xf numFmtId="1" fontId="5" fillId="0" borderId="4" xfId="0" applyNumberFormat="1" applyFont="1" applyBorder="1" applyAlignment="1">
      <alignment/>
    </xf>
    <xf numFmtId="164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/>
      <protection locked="0"/>
    </xf>
    <xf numFmtId="1" fontId="6" fillId="1" borderId="4" xfId="0" applyNumberFormat="1" applyFont="1" applyFill="1" applyBorder="1" applyAlignment="1">
      <alignment/>
    </xf>
    <xf numFmtId="0" fontId="6" fillId="1" borderId="4" xfId="0" applyFont="1" applyFill="1" applyBorder="1" applyAlignment="1">
      <alignment/>
    </xf>
    <xf numFmtId="0" fontId="6" fillId="1" borderId="4" xfId="0" applyFont="1" applyFill="1" applyBorder="1" applyAlignment="1" applyProtection="1">
      <alignment horizontal="center"/>
      <protection locked="0"/>
    </xf>
    <xf numFmtId="164" fontId="6" fillId="1" borderId="4" xfId="0" applyNumberFormat="1" applyFont="1" applyFill="1" applyBorder="1" applyAlignment="1">
      <alignment/>
    </xf>
    <xf numFmtId="164" fontId="6" fillId="1" borderId="4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7" fillId="1" borderId="4" xfId="0" applyFont="1" applyFill="1" applyBorder="1" applyAlignment="1" applyProtection="1">
      <alignment/>
      <protection locked="0"/>
    </xf>
    <xf numFmtId="0" fontId="0" fillId="0" borderId="4" xfId="0" applyFill="1" applyBorder="1" applyAlignment="1">
      <alignment/>
    </xf>
    <xf numFmtId="0" fontId="1" fillId="0" borderId="4" xfId="0" applyFont="1" applyFill="1" applyBorder="1" applyAlignment="1">
      <alignment wrapText="1"/>
    </xf>
    <xf numFmtId="2" fontId="5" fillId="0" borderId="4" xfId="0" applyNumberFormat="1" applyFont="1" applyBorder="1" applyAlignment="1" applyProtection="1">
      <alignment/>
      <protection locked="0"/>
    </xf>
    <xf numFmtId="2" fontId="6" fillId="1" borderId="4" xfId="0" applyNumberFormat="1" applyFont="1" applyFill="1" applyBorder="1" applyAlignment="1" applyProtection="1">
      <alignment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16">
      <selection activeCell="M54" sqref="M54"/>
    </sheetView>
  </sheetViews>
  <sheetFormatPr defaultColWidth="9.140625" defaultRowHeight="12.75"/>
  <cols>
    <col min="1" max="1" width="119.421875" style="0" customWidth="1"/>
    <col min="2" max="2" width="13.8515625" style="0" customWidth="1"/>
    <col min="3" max="3" width="7.8515625" style="0" customWidth="1"/>
    <col min="4" max="4" width="16.8515625" style="0" customWidth="1"/>
    <col min="5" max="5" width="4.8515625" style="0" customWidth="1"/>
    <col min="6" max="6" width="1.421875" style="0" customWidth="1"/>
    <col min="7" max="7" width="0" style="0" hidden="1" customWidth="1"/>
    <col min="8" max="8" width="11.421875" style="0" customWidth="1"/>
    <col min="9" max="9" width="12.421875" style="0" customWidth="1"/>
    <col min="10" max="10" width="7.00390625" style="10" customWidth="1"/>
  </cols>
  <sheetData>
    <row r="1" spans="1:11" ht="15">
      <c r="A1" s="1"/>
      <c r="B1" s="2"/>
      <c r="C1" s="1"/>
      <c r="D1" s="1"/>
      <c r="E1" s="4"/>
      <c r="F1" s="4"/>
      <c r="G1" s="1"/>
      <c r="H1" s="3"/>
      <c r="I1" s="3"/>
      <c r="J1" s="9"/>
      <c r="K1" s="1"/>
    </row>
    <row r="2" spans="1:11" ht="15">
      <c r="A2" s="6" t="s">
        <v>0</v>
      </c>
      <c r="B2" s="2"/>
      <c r="C2" s="1"/>
      <c r="D2" s="1"/>
      <c r="E2" s="4"/>
      <c r="F2" s="4"/>
      <c r="G2" s="1"/>
      <c r="H2" s="3"/>
      <c r="I2" s="3"/>
      <c r="J2" s="9"/>
      <c r="K2" s="1"/>
    </row>
    <row r="3" spans="1:11" ht="15">
      <c r="A3" s="5" t="s">
        <v>1</v>
      </c>
      <c r="B3" s="2"/>
      <c r="C3" s="1"/>
      <c r="D3" s="1"/>
      <c r="E3" s="4"/>
      <c r="F3" s="4"/>
      <c r="G3" s="1"/>
      <c r="H3" s="3"/>
      <c r="I3" s="3"/>
      <c r="J3" s="9"/>
      <c r="K3" s="1"/>
    </row>
    <row r="4" spans="1:11" ht="15">
      <c r="A4" s="7"/>
      <c r="B4" s="2"/>
      <c r="C4" s="1"/>
      <c r="D4" s="1"/>
      <c r="E4" s="4"/>
      <c r="F4" s="4"/>
      <c r="G4" s="1"/>
      <c r="H4" s="3"/>
      <c r="I4" s="3"/>
      <c r="J4" s="9"/>
      <c r="K4" s="1"/>
    </row>
    <row r="5" spans="1:11" ht="15">
      <c r="A5" s="1"/>
      <c r="B5" s="2"/>
      <c r="C5" s="1"/>
      <c r="D5" s="1"/>
      <c r="E5" s="4"/>
      <c r="F5" s="4"/>
      <c r="G5" s="1"/>
      <c r="H5" s="3"/>
      <c r="I5" s="3"/>
      <c r="J5" s="9"/>
      <c r="K5" s="1"/>
    </row>
    <row r="6" spans="1:11" ht="15">
      <c r="A6" s="18" t="s">
        <v>2</v>
      </c>
      <c r="B6" s="19">
        <f>D54/B54</f>
        <v>-7.6448949068402055</v>
      </c>
      <c r="C6" s="1"/>
      <c r="D6" s="1"/>
      <c r="E6" s="4"/>
      <c r="F6" s="4"/>
      <c r="G6" s="1"/>
      <c r="H6" s="3"/>
      <c r="I6" s="3"/>
      <c r="J6" s="9"/>
      <c r="K6" s="1"/>
    </row>
    <row r="7" spans="1:11" ht="14.25" customHeight="1">
      <c r="A7" s="1"/>
      <c r="B7" s="8"/>
      <c r="C7" s="1"/>
      <c r="D7" s="1"/>
      <c r="E7" s="4"/>
      <c r="F7" s="4"/>
      <c r="G7" s="1"/>
      <c r="H7" s="3"/>
      <c r="I7" s="3"/>
      <c r="J7" s="9"/>
      <c r="K7" s="1"/>
    </row>
    <row r="8" spans="1:11" ht="118.5" customHeight="1">
      <c r="A8" s="11" t="s">
        <v>3</v>
      </c>
      <c r="B8" s="12" t="s">
        <v>4</v>
      </c>
      <c r="C8" s="13" t="s">
        <v>5</v>
      </c>
      <c r="D8" s="14" t="s">
        <v>6</v>
      </c>
      <c r="E8" s="15"/>
      <c r="F8" s="15"/>
      <c r="G8" s="16"/>
      <c r="H8" s="14" t="s">
        <v>7</v>
      </c>
      <c r="I8" s="14" t="s">
        <v>8</v>
      </c>
      <c r="J8" s="17"/>
      <c r="K8" s="1"/>
    </row>
    <row r="9" spans="1:15" ht="15" customHeight="1">
      <c r="A9" s="25" t="s">
        <v>9</v>
      </c>
      <c r="B9" s="37">
        <v>1700</v>
      </c>
      <c r="C9" s="22">
        <f aca="true" t="shared" si="0" ref="C9:C53">J9</f>
        <v>-5</v>
      </c>
      <c r="D9" s="20">
        <f aca="true" t="shared" si="1" ref="D9:D53">B9*C9</f>
        <v>-8500</v>
      </c>
      <c r="E9" s="21"/>
      <c r="F9" s="21"/>
      <c r="G9" s="20"/>
      <c r="H9" s="23">
        <v>42764</v>
      </c>
      <c r="I9" s="24" t="s">
        <v>54</v>
      </c>
      <c r="J9" s="22">
        <f aca="true" t="shared" si="2" ref="J9:J53">I9-H9</f>
        <v>-5</v>
      </c>
      <c r="K9" s="1"/>
      <c r="M9" s="31"/>
      <c r="N9" s="31"/>
      <c r="O9" s="31"/>
    </row>
    <row r="10" spans="1:15" ht="15" customHeight="1">
      <c r="A10" s="25" t="s">
        <v>10</v>
      </c>
      <c r="B10" s="37">
        <v>289.24</v>
      </c>
      <c r="C10" s="22">
        <f t="shared" si="0"/>
        <v>3</v>
      </c>
      <c r="D10" s="20">
        <f t="shared" si="1"/>
        <v>867.72</v>
      </c>
      <c r="E10" s="21"/>
      <c r="F10" s="21"/>
      <c r="G10" s="20"/>
      <c r="H10" s="23">
        <v>42756</v>
      </c>
      <c r="I10" s="24" t="s">
        <v>54</v>
      </c>
      <c r="J10" s="22">
        <f t="shared" si="2"/>
        <v>3</v>
      </c>
      <c r="K10" s="1"/>
      <c r="M10" s="31"/>
      <c r="N10" s="31"/>
      <c r="O10" s="31"/>
    </row>
    <row r="11" spans="1:15" ht="15" customHeight="1">
      <c r="A11" s="25" t="s">
        <v>11</v>
      </c>
      <c r="B11" s="37">
        <v>3762.82</v>
      </c>
      <c r="C11" s="22">
        <f t="shared" si="0"/>
        <v>-24</v>
      </c>
      <c r="D11" s="20">
        <f t="shared" si="1"/>
        <v>-90307.68000000001</v>
      </c>
      <c r="E11" s="21"/>
      <c r="F11" s="21"/>
      <c r="G11" s="20"/>
      <c r="H11" s="23">
        <v>42783</v>
      </c>
      <c r="I11" s="24" t="s">
        <v>54</v>
      </c>
      <c r="J11" s="22">
        <f t="shared" si="2"/>
        <v>-24</v>
      </c>
      <c r="K11" s="1"/>
      <c r="M11" s="31"/>
      <c r="N11" s="31"/>
      <c r="O11" s="31"/>
    </row>
    <row r="12" spans="1:15" ht="15" customHeight="1">
      <c r="A12" s="25" t="s">
        <v>12</v>
      </c>
      <c r="B12" s="37">
        <v>687.27</v>
      </c>
      <c r="C12" s="22">
        <f t="shared" si="0"/>
        <v>-37</v>
      </c>
      <c r="D12" s="20">
        <f t="shared" si="1"/>
        <v>-25428.989999999998</v>
      </c>
      <c r="E12" s="21"/>
      <c r="F12" s="21"/>
      <c r="G12" s="20"/>
      <c r="H12" s="23">
        <v>42796</v>
      </c>
      <c r="I12" s="24" t="s">
        <v>54</v>
      </c>
      <c r="J12" s="22">
        <f t="shared" si="2"/>
        <v>-37</v>
      </c>
      <c r="K12" s="1"/>
      <c r="M12" s="31"/>
      <c r="N12" s="31"/>
      <c r="O12" s="31"/>
    </row>
    <row r="13" spans="1:15" ht="15" customHeight="1">
      <c r="A13" s="25" t="s">
        <v>13</v>
      </c>
      <c r="B13" s="37">
        <v>496</v>
      </c>
      <c r="C13" s="22">
        <f t="shared" si="0"/>
        <v>-5</v>
      </c>
      <c r="D13" s="20">
        <f t="shared" si="1"/>
        <v>-2480</v>
      </c>
      <c r="E13" s="21"/>
      <c r="F13" s="21"/>
      <c r="G13" s="20"/>
      <c r="H13" s="23">
        <v>42764</v>
      </c>
      <c r="I13" s="24" t="s">
        <v>54</v>
      </c>
      <c r="J13" s="22">
        <f t="shared" si="2"/>
        <v>-5</v>
      </c>
      <c r="K13" s="1"/>
      <c r="M13" s="31"/>
      <c r="N13" s="31"/>
      <c r="O13" s="31"/>
    </row>
    <row r="14" spans="1:15" ht="15" customHeight="1">
      <c r="A14" s="25" t="s">
        <v>14</v>
      </c>
      <c r="B14" s="37">
        <v>2559.8</v>
      </c>
      <c r="C14" s="22">
        <f t="shared" si="0"/>
        <v>10</v>
      </c>
      <c r="D14" s="20">
        <f t="shared" si="1"/>
        <v>25598</v>
      </c>
      <c r="E14" s="21"/>
      <c r="F14" s="21"/>
      <c r="G14" s="20"/>
      <c r="H14" s="23">
        <v>42777</v>
      </c>
      <c r="I14" s="24" t="s">
        <v>55</v>
      </c>
      <c r="J14" s="22">
        <f t="shared" si="2"/>
        <v>10</v>
      </c>
      <c r="K14" s="1"/>
      <c r="M14" s="31"/>
      <c r="N14" s="31"/>
      <c r="O14" s="31"/>
    </row>
    <row r="15" spans="1:15" ht="15" customHeight="1">
      <c r="A15" s="25" t="s">
        <v>15</v>
      </c>
      <c r="B15" s="37">
        <v>827.82</v>
      </c>
      <c r="C15" s="22">
        <f t="shared" si="0"/>
        <v>-12</v>
      </c>
      <c r="D15" s="20">
        <f t="shared" si="1"/>
        <v>-9933.84</v>
      </c>
      <c r="E15" s="21"/>
      <c r="F15" s="21"/>
      <c r="G15" s="20"/>
      <c r="H15" s="23">
        <v>42799</v>
      </c>
      <c r="I15" s="24" t="s">
        <v>55</v>
      </c>
      <c r="J15" s="22">
        <f t="shared" si="2"/>
        <v>-12</v>
      </c>
      <c r="K15" s="1"/>
      <c r="M15" s="31"/>
      <c r="N15" s="31"/>
      <c r="O15" s="31"/>
    </row>
    <row r="16" spans="1:15" ht="15" customHeight="1">
      <c r="A16" s="25" t="s">
        <v>16</v>
      </c>
      <c r="B16" s="37">
        <v>60</v>
      </c>
      <c r="C16" s="22">
        <f t="shared" si="0"/>
        <v>-9</v>
      </c>
      <c r="D16" s="20">
        <f t="shared" si="1"/>
        <v>-540</v>
      </c>
      <c r="E16" s="21"/>
      <c r="F16" s="21"/>
      <c r="G16" s="20"/>
      <c r="H16" s="23">
        <v>42796</v>
      </c>
      <c r="I16" s="24" t="s">
        <v>55</v>
      </c>
      <c r="J16" s="22">
        <f t="shared" si="2"/>
        <v>-9</v>
      </c>
      <c r="K16" s="1"/>
      <c r="M16" s="31"/>
      <c r="N16" s="31"/>
      <c r="O16" s="31"/>
    </row>
    <row r="17" spans="1:15" ht="15" customHeight="1">
      <c r="A17" s="25" t="s">
        <v>17</v>
      </c>
      <c r="B17" s="37">
        <v>78.27</v>
      </c>
      <c r="C17" s="22">
        <f t="shared" si="0"/>
        <v>-20</v>
      </c>
      <c r="D17" s="20">
        <f t="shared" si="1"/>
        <v>-1565.3999999999999</v>
      </c>
      <c r="E17" s="21"/>
      <c r="F17" s="21"/>
      <c r="G17" s="20"/>
      <c r="H17" s="23">
        <v>42807</v>
      </c>
      <c r="I17" s="24" t="s">
        <v>55</v>
      </c>
      <c r="J17" s="22">
        <f t="shared" si="2"/>
        <v>-20</v>
      </c>
      <c r="K17" s="1"/>
      <c r="M17" s="31"/>
      <c r="N17" s="31"/>
      <c r="O17" s="31"/>
    </row>
    <row r="18" spans="1:15" ht="15" customHeight="1">
      <c r="A18" s="25" t="s">
        <v>18</v>
      </c>
      <c r="B18" s="37">
        <v>955</v>
      </c>
      <c r="C18" s="22">
        <f t="shared" si="0"/>
        <v>-9</v>
      </c>
      <c r="D18" s="20">
        <f t="shared" si="1"/>
        <v>-8595</v>
      </c>
      <c r="E18" s="21"/>
      <c r="F18" s="21"/>
      <c r="G18" s="20"/>
      <c r="H18" s="23">
        <v>42796</v>
      </c>
      <c r="I18" s="24" t="s">
        <v>55</v>
      </c>
      <c r="J18" s="22">
        <f t="shared" si="2"/>
        <v>-9</v>
      </c>
      <c r="K18" s="1"/>
      <c r="M18" s="31"/>
      <c r="N18" s="31"/>
      <c r="O18" s="31"/>
    </row>
    <row r="19" spans="1:15" ht="15" customHeight="1">
      <c r="A19" s="25" t="s">
        <v>19</v>
      </c>
      <c r="B19" s="37">
        <v>930</v>
      </c>
      <c r="C19" s="22">
        <f t="shared" si="0"/>
        <v>-4</v>
      </c>
      <c r="D19" s="20">
        <f t="shared" si="1"/>
        <v>-3720</v>
      </c>
      <c r="E19" s="21"/>
      <c r="F19" s="21"/>
      <c r="G19" s="20"/>
      <c r="H19" s="23">
        <v>42791</v>
      </c>
      <c r="I19" s="24" t="s">
        <v>55</v>
      </c>
      <c r="J19" s="22">
        <f t="shared" si="2"/>
        <v>-4</v>
      </c>
      <c r="K19" s="1"/>
      <c r="M19" s="31"/>
      <c r="N19" s="31"/>
      <c r="O19" s="31"/>
    </row>
    <row r="20" spans="1:15" ht="15" customHeight="1">
      <c r="A20" s="25" t="s">
        <v>20</v>
      </c>
      <c r="B20" s="37">
        <v>3762.82</v>
      </c>
      <c r="C20" s="22">
        <f t="shared" si="0"/>
        <v>6</v>
      </c>
      <c r="D20" s="20">
        <f t="shared" si="1"/>
        <v>22576.920000000002</v>
      </c>
      <c r="E20" s="21"/>
      <c r="F20" s="21"/>
      <c r="G20" s="20"/>
      <c r="H20" s="23">
        <v>42781</v>
      </c>
      <c r="I20" s="24" t="s">
        <v>55</v>
      </c>
      <c r="J20" s="22">
        <f t="shared" si="2"/>
        <v>6</v>
      </c>
      <c r="K20" s="1"/>
      <c r="M20" s="31"/>
      <c r="N20" s="31"/>
      <c r="O20" s="31"/>
    </row>
    <row r="21" spans="1:15" ht="15" customHeight="1">
      <c r="A21" s="25" t="s">
        <v>21</v>
      </c>
      <c r="B21" s="37">
        <v>18.57</v>
      </c>
      <c r="C21" s="22">
        <f t="shared" si="0"/>
        <v>-21</v>
      </c>
      <c r="D21" s="20">
        <f t="shared" si="1"/>
        <v>-389.97</v>
      </c>
      <c r="E21" s="21"/>
      <c r="F21" s="21"/>
      <c r="G21" s="20"/>
      <c r="H21" s="23">
        <v>42808</v>
      </c>
      <c r="I21" s="24" t="s">
        <v>55</v>
      </c>
      <c r="J21" s="22">
        <f t="shared" si="2"/>
        <v>-21</v>
      </c>
      <c r="K21" s="1"/>
      <c r="M21" s="31"/>
      <c r="N21" s="31"/>
      <c r="O21" s="31"/>
    </row>
    <row r="22" spans="1:15" ht="15" customHeight="1">
      <c r="A22" s="25" t="s">
        <v>22</v>
      </c>
      <c r="B22" s="37">
        <v>10.06</v>
      </c>
      <c r="C22" s="22">
        <f t="shared" si="0"/>
        <v>-9</v>
      </c>
      <c r="D22" s="20">
        <f t="shared" si="1"/>
        <v>-90.54</v>
      </c>
      <c r="E22" s="21"/>
      <c r="F22" s="21"/>
      <c r="G22" s="20"/>
      <c r="H22" s="23">
        <v>42796</v>
      </c>
      <c r="I22" s="24" t="s">
        <v>55</v>
      </c>
      <c r="J22" s="22">
        <f t="shared" si="2"/>
        <v>-9</v>
      </c>
      <c r="K22" s="1"/>
      <c r="M22" s="31"/>
      <c r="N22" s="31"/>
      <c r="O22" s="31"/>
    </row>
    <row r="23" spans="1:15" ht="15" customHeight="1">
      <c r="A23" s="25" t="s">
        <v>23</v>
      </c>
      <c r="B23" s="37">
        <v>3700.6</v>
      </c>
      <c r="C23" s="22">
        <f t="shared" si="0"/>
        <v>-30</v>
      </c>
      <c r="D23" s="20">
        <f t="shared" si="1"/>
        <v>-111018</v>
      </c>
      <c r="E23" s="21"/>
      <c r="F23" s="21"/>
      <c r="G23" s="20"/>
      <c r="H23" s="23">
        <v>42817</v>
      </c>
      <c r="I23" s="24" t="s">
        <v>55</v>
      </c>
      <c r="J23" s="22">
        <f t="shared" si="2"/>
        <v>-30</v>
      </c>
      <c r="K23" s="1"/>
      <c r="M23" s="31"/>
      <c r="N23" s="31"/>
      <c r="O23" s="31"/>
    </row>
    <row r="24" spans="1:15" ht="15" customHeight="1">
      <c r="A24" s="25" t="s">
        <v>24</v>
      </c>
      <c r="B24" s="37">
        <v>240</v>
      </c>
      <c r="C24" s="22">
        <f t="shared" si="0"/>
        <v>87</v>
      </c>
      <c r="D24" s="20">
        <f t="shared" si="1"/>
        <v>20880</v>
      </c>
      <c r="E24" s="21"/>
      <c r="F24" s="21"/>
      <c r="G24" s="20"/>
      <c r="H24" s="23">
        <v>42707</v>
      </c>
      <c r="I24" s="24" t="s">
        <v>56</v>
      </c>
      <c r="J24" s="22">
        <f t="shared" si="2"/>
        <v>87</v>
      </c>
      <c r="K24" s="1"/>
      <c r="M24" s="31"/>
      <c r="N24" s="31"/>
      <c r="O24" s="31"/>
    </row>
    <row r="25" spans="1:15" ht="15" customHeight="1">
      <c r="A25" s="25" t="s">
        <v>25</v>
      </c>
      <c r="B25" s="37">
        <v>31.12</v>
      </c>
      <c r="C25" s="22">
        <f t="shared" si="0"/>
        <v>39</v>
      </c>
      <c r="D25" s="20">
        <f t="shared" si="1"/>
        <v>1213.68</v>
      </c>
      <c r="E25" s="21"/>
      <c r="F25" s="21"/>
      <c r="G25" s="20"/>
      <c r="H25" s="23">
        <v>42755</v>
      </c>
      <c r="I25" s="24" t="s">
        <v>56</v>
      </c>
      <c r="J25" s="22">
        <f t="shared" si="2"/>
        <v>39</v>
      </c>
      <c r="K25" s="1"/>
      <c r="M25" s="31"/>
      <c r="N25" s="31"/>
      <c r="O25" s="31"/>
    </row>
    <row r="26" spans="1:15" ht="15" customHeight="1">
      <c r="A26" s="25" t="s">
        <v>26</v>
      </c>
      <c r="B26" s="37">
        <v>945</v>
      </c>
      <c r="C26" s="22">
        <f t="shared" si="0"/>
        <v>-18</v>
      </c>
      <c r="D26" s="20">
        <f t="shared" si="1"/>
        <v>-17010</v>
      </c>
      <c r="E26" s="21"/>
      <c r="F26" s="21"/>
      <c r="G26" s="20"/>
      <c r="H26" s="23">
        <v>42832</v>
      </c>
      <c r="I26" s="24" t="s">
        <v>57</v>
      </c>
      <c r="J26" s="22">
        <f t="shared" si="2"/>
        <v>-18</v>
      </c>
      <c r="K26" s="1"/>
      <c r="M26" s="31"/>
      <c r="N26" s="31"/>
      <c r="O26" s="31"/>
    </row>
    <row r="27" spans="1:15" ht="15" customHeight="1">
      <c r="A27" s="25" t="s">
        <v>27</v>
      </c>
      <c r="B27" s="37">
        <v>2250</v>
      </c>
      <c r="C27" s="22">
        <f t="shared" si="0"/>
        <v>-25</v>
      </c>
      <c r="D27" s="20">
        <f t="shared" si="1"/>
        <v>-56250</v>
      </c>
      <c r="E27" s="21"/>
      <c r="F27" s="21"/>
      <c r="G27" s="20"/>
      <c r="H27" s="23">
        <v>42839</v>
      </c>
      <c r="I27" s="24" t="s">
        <v>57</v>
      </c>
      <c r="J27" s="22">
        <f t="shared" si="2"/>
        <v>-25</v>
      </c>
      <c r="K27" s="1"/>
      <c r="M27" s="31"/>
      <c r="N27" s="31"/>
      <c r="O27" s="31"/>
    </row>
    <row r="28" spans="1:15" ht="15" customHeight="1">
      <c r="A28" s="25" t="s">
        <v>28</v>
      </c>
      <c r="B28" s="37">
        <v>130</v>
      </c>
      <c r="C28" s="22">
        <f t="shared" si="0"/>
        <v>-26</v>
      </c>
      <c r="D28" s="20">
        <f t="shared" si="1"/>
        <v>-3380</v>
      </c>
      <c r="E28" s="21"/>
      <c r="F28" s="21"/>
      <c r="G28" s="20"/>
      <c r="H28" s="23">
        <v>42840</v>
      </c>
      <c r="I28" s="24" t="s">
        <v>57</v>
      </c>
      <c r="J28" s="22">
        <f t="shared" si="2"/>
        <v>-26</v>
      </c>
      <c r="K28" s="1"/>
      <c r="M28" s="31"/>
      <c r="N28" s="31"/>
      <c r="O28" s="31"/>
    </row>
    <row r="29" spans="1:15" ht="15" customHeight="1">
      <c r="A29" s="25" t="s">
        <v>29</v>
      </c>
      <c r="B29" s="37">
        <v>241.92</v>
      </c>
      <c r="C29" s="22">
        <f t="shared" si="0"/>
        <v>-26</v>
      </c>
      <c r="D29" s="20">
        <f t="shared" si="1"/>
        <v>-6289.92</v>
      </c>
      <c r="E29" s="21"/>
      <c r="F29" s="21"/>
      <c r="G29" s="20"/>
      <c r="H29" s="23">
        <v>42840</v>
      </c>
      <c r="I29" s="24" t="s">
        <v>57</v>
      </c>
      <c r="J29" s="22">
        <f t="shared" si="2"/>
        <v>-26</v>
      </c>
      <c r="K29" s="1"/>
      <c r="M29" s="31"/>
      <c r="N29" s="31"/>
      <c r="O29" s="31"/>
    </row>
    <row r="30" spans="1:15" ht="15" customHeight="1">
      <c r="A30" s="25" t="s">
        <v>30</v>
      </c>
      <c r="B30" s="37">
        <v>465</v>
      </c>
      <c r="C30" s="22">
        <f t="shared" si="0"/>
        <v>-26</v>
      </c>
      <c r="D30" s="20">
        <f t="shared" si="1"/>
        <v>-12090</v>
      </c>
      <c r="E30" s="21"/>
      <c r="F30" s="21"/>
      <c r="G30" s="20"/>
      <c r="H30" s="23">
        <v>42840</v>
      </c>
      <c r="I30" s="24" t="s">
        <v>57</v>
      </c>
      <c r="J30" s="22">
        <f t="shared" si="2"/>
        <v>-26</v>
      </c>
      <c r="K30" s="1"/>
      <c r="M30" s="31"/>
      <c r="N30" s="31"/>
      <c r="O30" s="31"/>
    </row>
    <row r="31" spans="1:15" ht="15" customHeight="1">
      <c r="A31" s="25" t="s">
        <v>31</v>
      </c>
      <c r="B31" s="37">
        <v>390</v>
      </c>
      <c r="C31" s="22">
        <f t="shared" si="0"/>
        <v>-7</v>
      </c>
      <c r="D31" s="20">
        <f t="shared" si="1"/>
        <v>-2730</v>
      </c>
      <c r="E31" s="21"/>
      <c r="F31" s="21"/>
      <c r="G31" s="20"/>
      <c r="H31" s="23">
        <v>42821</v>
      </c>
      <c r="I31" s="24" t="s">
        <v>57</v>
      </c>
      <c r="J31" s="22">
        <f t="shared" si="2"/>
        <v>-7</v>
      </c>
      <c r="K31" s="1"/>
      <c r="M31" s="31"/>
      <c r="N31" s="31"/>
      <c r="O31" s="31"/>
    </row>
    <row r="32" spans="1:15" ht="15" customHeight="1">
      <c r="A32" s="25" t="s">
        <v>32</v>
      </c>
      <c r="B32" s="37">
        <v>55</v>
      </c>
      <c r="C32" s="22">
        <f t="shared" si="0"/>
        <v>-7</v>
      </c>
      <c r="D32" s="20">
        <f t="shared" si="1"/>
        <v>-385</v>
      </c>
      <c r="E32" s="21"/>
      <c r="F32" s="21"/>
      <c r="G32" s="20"/>
      <c r="H32" s="23">
        <v>42821</v>
      </c>
      <c r="I32" s="24" t="s">
        <v>57</v>
      </c>
      <c r="J32" s="22">
        <f t="shared" si="2"/>
        <v>-7</v>
      </c>
      <c r="K32" s="1"/>
      <c r="M32" s="31"/>
      <c r="N32" s="31"/>
      <c r="O32" s="31"/>
    </row>
    <row r="33" spans="1:15" ht="15" customHeight="1">
      <c r="A33" s="25" t="s">
        <v>33</v>
      </c>
      <c r="B33" s="37">
        <v>3762.82</v>
      </c>
      <c r="C33" s="22">
        <f t="shared" si="0"/>
        <v>-7</v>
      </c>
      <c r="D33" s="20">
        <f t="shared" si="1"/>
        <v>-26339.74</v>
      </c>
      <c r="E33" s="21"/>
      <c r="F33" s="21"/>
      <c r="G33" s="20"/>
      <c r="H33" s="23">
        <v>42821</v>
      </c>
      <c r="I33" s="24" t="s">
        <v>57</v>
      </c>
      <c r="J33" s="22">
        <f t="shared" si="2"/>
        <v>-7</v>
      </c>
      <c r="K33" s="1"/>
      <c r="M33" s="31"/>
      <c r="N33" s="31"/>
      <c r="O33" s="31"/>
    </row>
    <row r="34" spans="1:15" ht="15" customHeight="1">
      <c r="A34" s="36" t="s">
        <v>34</v>
      </c>
      <c r="B34" s="37">
        <v>189.1</v>
      </c>
      <c r="C34" s="22">
        <f t="shared" si="0"/>
        <v>18</v>
      </c>
      <c r="D34" s="20">
        <f t="shared" si="1"/>
        <v>3403.7999999999997</v>
      </c>
      <c r="E34" s="35"/>
      <c r="F34" s="35"/>
      <c r="G34" s="35"/>
      <c r="H34" s="23">
        <v>42796</v>
      </c>
      <c r="I34" s="24" t="s">
        <v>57</v>
      </c>
      <c r="J34" s="22">
        <f t="shared" si="2"/>
        <v>18</v>
      </c>
      <c r="K34" s="1"/>
      <c r="M34" s="31"/>
      <c r="N34" s="32"/>
      <c r="O34" s="31"/>
    </row>
    <row r="35" spans="1:15" ht="15" customHeight="1">
      <c r="A35" s="25" t="s">
        <v>35</v>
      </c>
      <c r="B35" s="37">
        <v>560</v>
      </c>
      <c r="C35" s="22">
        <f t="shared" si="0"/>
        <v>107</v>
      </c>
      <c r="D35" s="20">
        <f t="shared" si="1"/>
        <v>59920</v>
      </c>
      <c r="E35" s="35"/>
      <c r="F35" s="35"/>
      <c r="G35" s="35"/>
      <c r="H35" s="23">
        <v>42707</v>
      </c>
      <c r="I35" s="24" t="s">
        <v>57</v>
      </c>
      <c r="J35" s="22">
        <f t="shared" si="2"/>
        <v>107</v>
      </c>
      <c r="K35" s="1"/>
      <c r="M35" s="31"/>
      <c r="N35" s="32"/>
      <c r="O35" s="31"/>
    </row>
    <row r="36" spans="1:15" ht="15" customHeight="1">
      <c r="A36" s="25" t="s">
        <v>36</v>
      </c>
      <c r="B36" s="37">
        <v>563.16</v>
      </c>
      <c r="C36" s="22">
        <f t="shared" si="0"/>
        <v>59</v>
      </c>
      <c r="D36" s="20">
        <f t="shared" si="1"/>
        <v>33226.439999999995</v>
      </c>
      <c r="E36" s="35"/>
      <c r="F36" s="35"/>
      <c r="G36" s="35"/>
      <c r="H36" s="23">
        <v>42755</v>
      </c>
      <c r="I36" s="24" t="s">
        <v>57</v>
      </c>
      <c r="J36" s="22">
        <f t="shared" si="2"/>
        <v>59</v>
      </c>
      <c r="K36" s="1"/>
      <c r="M36" s="31"/>
      <c r="N36" s="32"/>
      <c r="O36" s="31"/>
    </row>
    <row r="37" spans="1:15" ht="15" customHeight="1">
      <c r="A37" s="25" t="s">
        <v>37</v>
      </c>
      <c r="B37" s="37">
        <v>207.9</v>
      </c>
      <c r="C37" s="22">
        <f t="shared" si="0"/>
        <v>15</v>
      </c>
      <c r="D37" s="20">
        <f t="shared" si="1"/>
        <v>3118.5</v>
      </c>
      <c r="E37" s="35"/>
      <c r="F37" s="35"/>
      <c r="G37" s="35"/>
      <c r="H37" s="23">
        <v>42799</v>
      </c>
      <c r="I37" s="24" t="s">
        <v>57</v>
      </c>
      <c r="J37" s="22">
        <f t="shared" si="2"/>
        <v>15</v>
      </c>
      <c r="K37" s="1"/>
      <c r="M37" s="31"/>
      <c r="N37" s="32"/>
      <c r="O37" s="31"/>
    </row>
    <row r="38" spans="1:15" ht="15" customHeight="1">
      <c r="A38" s="25" t="s">
        <v>38</v>
      </c>
      <c r="B38" s="37">
        <v>495</v>
      </c>
      <c r="C38" s="22">
        <f t="shared" si="0"/>
        <v>18</v>
      </c>
      <c r="D38" s="20">
        <f t="shared" si="1"/>
        <v>8910</v>
      </c>
      <c r="E38" s="35"/>
      <c r="F38" s="35"/>
      <c r="G38" s="35"/>
      <c r="H38" s="23">
        <v>42796</v>
      </c>
      <c r="I38" s="24" t="s">
        <v>57</v>
      </c>
      <c r="J38" s="22">
        <f t="shared" si="2"/>
        <v>18</v>
      </c>
      <c r="K38" s="1"/>
      <c r="M38" s="31"/>
      <c r="N38" s="32"/>
      <c r="O38" s="31"/>
    </row>
    <row r="39" spans="1:15" ht="15" customHeight="1">
      <c r="A39" s="25" t="s">
        <v>39</v>
      </c>
      <c r="B39" s="37">
        <v>17.22</v>
      </c>
      <c r="C39" s="22">
        <f t="shared" si="0"/>
        <v>-18</v>
      </c>
      <c r="D39" s="20">
        <f t="shared" si="1"/>
        <v>-309.96</v>
      </c>
      <c r="E39" s="35"/>
      <c r="F39" s="35"/>
      <c r="G39" s="35"/>
      <c r="H39" s="23">
        <v>42832</v>
      </c>
      <c r="I39" s="24" t="s">
        <v>57</v>
      </c>
      <c r="J39" s="22">
        <f t="shared" si="2"/>
        <v>-18</v>
      </c>
      <c r="K39" s="1"/>
      <c r="M39" s="31"/>
      <c r="N39" s="32"/>
      <c r="O39" s="31"/>
    </row>
    <row r="40" spans="1:15" ht="15" customHeight="1">
      <c r="A40" s="25" t="s">
        <v>40</v>
      </c>
      <c r="B40" s="37">
        <v>210.1</v>
      </c>
      <c r="C40" s="22">
        <f t="shared" si="0"/>
        <v>-25</v>
      </c>
      <c r="D40" s="20">
        <f t="shared" si="1"/>
        <v>-5252.5</v>
      </c>
      <c r="E40" s="35"/>
      <c r="F40" s="35"/>
      <c r="G40" s="35"/>
      <c r="H40" s="23">
        <v>42839</v>
      </c>
      <c r="I40" s="24" t="s">
        <v>57</v>
      </c>
      <c r="J40" s="22">
        <f t="shared" si="2"/>
        <v>-25</v>
      </c>
      <c r="K40" s="1"/>
      <c r="M40" s="31"/>
      <c r="N40" s="32"/>
      <c r="O40" s="31"/>
    </row>
    <row r="41" spans="1:15" ht="15" customHeight="1">
      <c r="A41" s="25" t="s">
        <v>41</v>
      </c>
      <c r="B41" s="37">
        <v>28.6</v>
      </c>
      <c r="C41" s="22">
        <f t="shared" si="0"/>
        <v>-26</v>
      </c>
      <c r="D41" s="20">
        <f t="shared" si="1"/>
        <v>-743.6</v>
      </c>
      <c r="E41" s="35"/>
      <c r="F41" s="35"/>
      <c r="G41" s="35"/>
      <c r="H41" s="23">
        <v>42840</v>
      </c>
      <c r="I41" s="24" t="s">
        <v>57</v>
      </c>
      <c r="J41" s="22">
        <f t="shared" si="2"/>
        <v>-26</v>
      </c>
      <c r="K41" s="1"/>
      <c r="M41" s="31"/>
      <c r="N41" s="32"/>
      <c r="O41" s="31"/>
    </row>
    <row r="42" spans="1:15" ht="15" customHeight="1">
      <c r="A42" s="25" t="s">
        <v>42</v>
      </c>
      <c r="B42" s="37">
        <v>53.22</v>
      </c>
      <c r="C42" s="22">
        <f t="shared" si="0"/>
        <v>-26</v>
      </c>
      <c r="D42" s="20">
        <f t="shared" si="1"/>
        <v>-1383.72</v>
      </c>
      <c r="E42" s="35"/>
      <c r="F42" s="35"/>
      <c r="G42" s="35"/>
      <c r="H42" s="23">
        <v>42840</v>
      </c>
      <c r="I42" s="24" t="s">
        <v>57</v>
      </c>
      <c r="J42" s="22">
        <f t="shared" si="2"/>
        <v>-26</v>
      </c>
      <c r="K42" s="1"/>
      <c r="M42" s="31"/>
      <c r="N42" s="32"/>
      <c r="O42" s="31"/>
    </row>
    <row r="43" spans="1:15" ht="15" customHeight="1">
      <c r="A43" s="25" t="s">
        <v>43</v>
      </c>
      <c r="B43" s="37">
        <v>102.3</v>
      </c>
      <c r="C43" s="22">
        <f t="shared" si="0"/>
        <v>18</v>
      </c>
      <c r="D43" s="20">
        <f t="shared" si="1"/>
        <v>1841.3999999999999</v>
      </c>
      <c r="E43" s="35"/>
      <c r="F43" s="35"/>
      <c r="G43" s="35"/>
      <c r="H43" s="23">
        <v>42796</v>
      </c>
      <c r="I43" s="24" t="s">
        <v>57</v>
      </c>
      <c r="J43" s="22">
        <f t="shared" si="2"/>
        <v>18</v>
      </c>
      <c r="K43" s="1"/>
      <c r="M43" s="31"/>
      <c r="N43" s="32"/>
      <c r="O43" s="31"/>
    </row>
    <row r="44" spans="1:15" ht="15" customHeight="1">
      <c r="A44" s="25" t="s">
        <v>44</v>
      </c>
      <c r="B44" s="37">
        <v>85.8</v>
      </c>
      <c r="C44" s="22">
        <f t="shared" si="0"/>
        <v>-26</v>
      </c>
      <c r="D44" s="20">
        <f t="shared" si="1"/>
        <v>-2230.7999999999997</v>
      </c>
      <c r="E44" s="35"/>
      <c r="F44" s="35"/>
      <c r="G44" s="35"/>
      <c r="H44" s="23">
        <v>42840</v>
      </c>
      <c r="I44" s="24" t="s">
        <v>57</v>
      </c>
      <c r="J44" s="22">
        <f t="shared" si="2"/>
        <v>-26</v>
      </c>
      <c r="K44" s="1"/>
      <c r="M44" s="31"/>
      <c r="N44" s="32"/>
      <c r="O44" s="31"/>
    </row>
    <row r="45" spans="1:15" ht="15" customHeight="1">
      <c r="A45" s="25" t="s">
        <v>52</v>
      </c>
      <c r="B45" s="37">
        <v>827.82</v>
      </c>
      <c r="C45" s="22">
        <f t="shared" si="0"/>
        <v>-7</v>
      </c>
      <c r="D45" s="20">
        <f t="shared" si="1"/>
        <v>-5794.740000000001</v>
      </c>
      <c r="E45" s="35"/>
      <c r="F45" s="35"/>
      <c r="G45" s="35"/>
      <c r="H45" s="23">
        <v>42821</v>
      </c>
      <c r="I45" s="24" t="s">
        <v>57</v>
      </c>
      <c r="J45" s="22">
        <f t="shared" si="2"/>
        <v>-7</v>
      </c>
      <c r="K45" s="1"/>
      <c r="M45" s="31"/>
      <c r="N45" s="32"/>
      <c r="O45" s="31"/>
    </row>
    <row r="46" spans="1:15" ht="15" customHeight="1">
      <c r="A46" s="25" t="s">
        <v>53</v>
      </c>
      <c r="B46" s="37">
        <v>12.1</v>
      </c>
      <c r="C46" s="22">
        <f t="shared" si="0"/>
        <v>-7</v>
      </c>
      <c r="D46" s="20">
        <f t="shared" si="1"/>
        <v>-84.7</v>
      </c>
      <c r="E46" s="35"/>
      <c r="F46" s="35"/>
      <c r="G46" s="35"/>
      <c r="H46" s="23">
        <v>42821</v>
      </c>
      <c r="I46" s="24" t="s">
        <v>57</v>
      </c>
      <c r="J46" s="22">
        <f t="shared" si="2"/>
        <v>-7</v>
      </c>
      <c r="K46" s="1"/>
      <c r="M46" s="31"/>
      <c r="N46" s="32"/>
      <c r="O46" s="31"/>
    </row>
    <row r="47" spans="1:15" ht="15" customHeight="1">
      <c r="A47" s="25" t="s">
        <v>45</v>
      </c>
      <c r="B47" s="37">
        <v>827.82</v>
      </c>
      <c r="C47" s="22">
        <f t="shared" si="0"/>
        <v>-19</v>
      </c>
      <c r="D47" s="20">
        <f t="shared" si="1"/>
        <v>-15728.580000000002</v>
      </c>
      <c r="E47" s="35"/>
      <c r="F47" s="35"/>
      <c r="G47" s="35"/>
      <c r="H47" s="23">
        <v>42833</v>
      </c>
      <c r="I47" s="24" t="s">
        <v>57</v>
      </c>
      <c r="J47" s="22">
        <f t="shared" si="2"/>
        <v>-19</v>
      </c>
      <c r="K47" s="1"/>
      <c r="M47" s="31"/>
      <c r="N47" s="32"/>
      <c r="O47" s="31"/>
    </row>
    <row r="48" spans="1:15" ht="15" customHeight="1">
      <c r="A48" s="25" t="s">
        <v>46</v>
      </c>
      <c r="B48" s="37">
        <v>41.6</v>
      </c>
      <c r="C48" s="22">
        <f t="shared" si="0"/>
        <v>-24</v>
      </c>
      <c r="D48" s="20">
        <f t="shared" si="1"/>
        <v>-998.4000000000001</v>
      </c>
      <c r="E48" s="35"/>
      <c r="F48" s="35"/>
      <c r="G48" s="35"/>
      <c r="H48" s="23">
        <v>42838</v>
      </c>
      <c r="I48" s="24" t="s">
        <v>57</v>
      </c>
      <c r="J48" s="22">
        <f t="shared" si="2"/>
        <v>-24</v>
      </c>
      <c r="K48" s="1"/>
      <c r="M48" s="31"/>
      <c r="N48" s="32"/>
      <c r="O48" s="31"/>
    </row>
    <row r="49" spans="1:15" ht="15" customHeight="1">
      <c r="A49" s="25" t="s">
        <v>47</v>
      </c>
      <c r="B49" s="37">
        <v>2324</v>
      </c>
      <c r="C49" s="22">
        <f t="shared" si="0"/>
        <v>-21</v>
      </c>
      <c r="D49" s="20">
        <f t="shared" si="1"/>
        <v>-48804</v>
      </c>
      <c r="E49" s="35"/>
      <c r="F49" s="35"/>
      <c r="G49" s="35"/>
      <c r="H49" s="23">
        <v>42838</v>
      </c>
      <c r="I49" s="24" t="s">
        <v>58</v>
      </c>
      <c r="J49" s="22">
        <f t="shared" si="2"/>
        <v>-21</v>
      </c>
      <c r="K49" s="1"/>
      <c r="M49" s="31"/>
      <c r="N49" s="32"/>
      <c r="O49" s="31"/>
    </row>
    <row r="50" spans="1:15" ht="15" customHeight="1">
      <c r="A50" s="25" t="s">
        <v>48</v>
      </c>
      <c r="B50" s="37">
        <v>3575</v>
      </c>
      <c r="C50" s="22">
        <f t="shared" si="0"/>
        <v>2</v>
      </c>
      <c r="D50" s="20">
        <f t="shared" si="1"/>
        <v>7150</v>
      </c>
      <c r="E50" s="35"/>
      <c r="F50" s="35"/>
      <c r="G50" s="35"/>
      <c r="H50" s="23">
        <v>42815</v>
      </c>
      <c r="I50" s="24" t="s">
        <v>58</v>
      </c>
      <c r="J50" s="22">
        <f t="shared" si="2"/>
        <v>2</v>
      </c>
      <c r="K50" s="1"/>
      <c r="M50" s="31"/>
      <c r="N50" s="32"/>
      <c r="O50" s="31"/>
    </row>
    <row r="51" spans="1:15" ht="15" customHeight="1">
      <c r="A51" s="25" t="s">
        <v>49</v>
      </c>
      <c r="B51" s="37">
        <v>115</v>
      </c>
      <c r="C51" s="22">
        <f t="shared" si="0"/>
        <v>16</v>
      </c>
      <c r="D51" s="20">
        <f t="shared" si="1"/>
        <v>1840</v>
      </c>
      <c r="E51" s="35"/>
      <c r="F51" s="35"/>
      <c r="G51" s="35"/>
      <c r="H51" s="23">
        <v>42801</v>
      </c>
      <c r="I51" s="24" t="s">
        <v>58</v>
      </c>
      <c r="J51" s="22">
        <f t="shared" si="2"/>
        <v>16</v>
      </c>
      <c r="K51" s="1"/>
      <c r="M51" s="31"/>
      <c r="N51" s="32"/>
      <c r="O51" s="31"/>
    </row>
    <row r="52" spans="1:15" ht="15" customHeight="1">
      <c r="A52" s="25" t="s">
        <v>50</v>
      </c>
      <c r="B52" s="37">
        <v>670</v>
      </c>
      <c r="C52" s="22">
        <f t="shared" si="0"/>
        <v>-29</v>
      </c>
      <c r="D52" s="20">
        <f t="shared" si="1"/>
        <v>-19430</v>
      </c>
      <c r="E52" s="35"/>
      <c r="F52" s="35"/>
      <c r="G52" s="35"/>
      <c r="H52" s="23">
        <v>42846</v>
      </c>
      <c r="I52" s="24" t="s">
        <v>58</v>
      </c>
      <c r="J52" s="22">
        <f t="shared" si="2"/>
        <v>-29</v>
      </c>
      <c r="K52" s="1"/>
      <c r="M52" s="31"/>
      <c r="N52" s="32"/>
      <c r="O52" s="31"/>
    </row>
    <row r="53" spans="1:15" ht="15" customHeight="1">
      <c r="A53" s="25" t="s">
        <v>51</v>
      </c>
      <c r="B53" s="37">
        <v>340</v>
      </c>
      <c r="C53" s="22">
        <f t="shared" si="0"/>
        <v>-16</v>
      </c>
      <c r="D53" s="20">
        <f t="shared" si="1"/>
        <v>-5440</v>
      </c>
      <c r="E53" s="21"/>
      <c r="F53" s="21"/>
      <c r="G53" s="20"/>
      <c r="H53" s="23">
        <v>42833</v>
      </c>
      <c r="I53" s="24" t="s">
        <v>58</v>
      </c>
      <c r="J53" s="22">
        <f t="shared" si="2"/>
        <v>-16</v>
      </c>
      <c r="K53" s="1"/>
      <c r="M53" s="31"/>
      <c r="N53" s="31"/>
      <c r="O53" s="31"/>
    </row>
    <row r="54" spans="1:15" ht="18.75">
      <c r="A54" s="34"/>
      <c r="B54" s="38">
        <f>SUM(B9:B53)</f>
        <v>39594.869999999995</v>
      </c>
      <c r="C54" s="26">
        <f>SUM(C9:C34)</f>
        <v>-164</v>
      </c>
      <c r="D54" s="27">
        <f>SUM(D9:D53)</f>
        <v>-302698.62</v>
      </c>
      <c r="E54" s="28"/>
      <c r="F54" s="28"/>
      <c r="G54" s="27"/>
      <c r="H54" s="29"/>
      <c r="I54" s="30"/>
      <c r="J54" s="26">
        <f>SUM(J9:J53)</f>
        <v>-173</v>
      </c>
      <c r="K54" s="1"/>
      <c r="M54" s="31"/>
      <c r="N54" s="33"/>
      <c r="O54" s="31"/>
    </row>
    <row r="55" spans="11:15" ht="15.75" customHeight="1">
      <c r="K55" s="1"/>
      <c r="M55" s="31"/>
      <c r="N55" s="31"/>
      <c r="O55" s="3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94" ht="13.5" customHeight="1"/>
    <row r="143" ht="24.75" customHeight="1"/>
  </sheetData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tssb6111</cp:lastModifiedBy>
  <cp:lastPrinted>2017-11-21T12:28:07Z</cp:lastPrinted>
  <dcterms:created xsi:type="dcterms:W3CDTF">2016-11-09T12:23:52Z</dcterms:created>
  <dcterms:modified xsi:type="dcterms:W3CDTF">2017-11-21T12:42:59Z</dcterms:modified>
  <cp:category/>
  <cp:version/>
  <cp:contentType/>
  <cp:contentStatus/>
</cp:coreProperties>
</file>