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545" activeTab="0"/>
  </bookViews>
  <sheets>
    <sheet name="Ind temp pag Anno 2017" sheetId="1" r:id="rId1"/>
    <sheet name="Indice tempestività pagamenti g" sheetId="2" r:id="rId2"/>
  </sheets>
  <definedNames/>
  <calcPr fullCalcOnLoad="1"/>
</workbook>
</file>

<file path=xl/sharedStrings.xml><?xml version="1.0" encoding="utf-8"?>
<sst xmlns="http://schemas.openxmlformats.org/spreadsheetml/2006/main" count="504" uniqueCount="236">
  <si>
    <t>IC OPICINA (TS)</t>
  </si>
  <si>
    <t>TSIC818007</t>
  </si>
  <si>
    <t>indice tempestività pagamenti</t>
  </si>
  <si>
    <t>fatture</t>
  </si>
  <si>
    <t>Importo</t>
  </si>
  <si>
    <t>pagamento (giorni dopo la scadenza)</t>
  </si>
  <si>
    <t>importo x giorni pagamento</t>
  </si>
  <si>
    <t>30 gg dalla fattura</t>
  </si>
  <si>
    <t>Data pagamento</t>
  </si>
  <si>
    <t>TOTALE</t>
  </si>
  <si>
    <t>fattura n. 17 SP del 31/07/2017 per acquisto idropulitrice</t>
  </si>
  <si>
    <t>fattura n. 217 del 31/08/2017 per acquisto accessori per stampante biblioteca</t>
  </si>
  <si>
    <t>fattura n. 1010436675 del 29/08/2017 per canone noleggio fotocopiatrice TASKALFA 5500I periodo 28/5 - 27/08/17</t>
  </si>
  <si>
    <t>fattura n. 20174E24319 del 25/08/2017 per acquisto plastificatrice e materiale cancelleria per il progetto Lettura</t>
  </si>
  <si>
    <t>fattura n. 000021-2017-E del 06/09/2017 per acquisto libri in comodato scuola secondaria di primo grado a.s. 2017/18</t>
  </si>
  <si>
    <t>fattura n. 000027-2017-E del 20/09/2017 per acquisto libri in comodato scuola secondaria di primo grado a.s. 2017/18</t>
  </si>
  <si>
    <t>fattura n. 96 del 27/09/2017 per sostituzione toner alla fotocopiatrice SHARP AR 5316 sc.Tomazic</t>
  </si>
  <si>
    <t>fattura n. 000022-2017-E del 06/09/2017 per acquisto libri per il progetto Bralna znacka</t>
  </si>
  <si>
    <t>fattura n. 20174E24957 del 01/09/2017</t>
  </si>
  <si>
    <t>fattura n. 1010438364 del 19/09/2017 noleggio 3 fotocopiatrici 3510 periodo 15/06 - 14/09/2017</t>
  </si>
  <si>
    <t>fattura n. V3-17191 del 25/08/2017 per acquisto materiale didattico sc.primaria Cernigoj</t>
  </si>
  <si>
    <t>fattura n. DF2017329 del 15/09/2017</t>
  </si>
  <si>
    <t>fattura n. DF2017542 del 25/09/2017</t>
  </si>
  <si>
    <t>fattura n. DF2017647 del 27/09/2017</t>
  </si>
  <si>
    <t>fattura n. DF2017184 del 18/08/2017</t>
  </si>
  <si>
    <t>fattura n. DF20171027 del 18/10/2017</t>
  </si>
  <si>
    <t>Pag.fatt.n. 10000-2-5507 dd. 03/10/2017 per adesione vitto e alloggio settimana naturalistica</t>
  </si>
  <si>
    <t>fattura n. 7817013712 del 30/09/2017 per il servizio di pulizia scuole d'infanzia mese di settembre 2017</t>
  </si>
  <si>
    <t xml:space="preserve">fattura n. PA.10.28.01/17 del 28/10/2017 per assistenza tecnica e manutenzione informatica </t>
  </si>
  <si>
    <t>fattura n. 20174E33811 del 10/11/2017 per abbonamento annuale ai servizi di ItaliaScuola</t>
  </si>
  <si>
    <t>fattura n. 000040-2017-E del 09/11/2017 saldo fornitura libri Cankarjevo tekmovanje</t>
  </si>
  <si>
    <t>fattura n. 000033-2017-E del 19/10/2017 per acconto fornitura libri Cankarjevo tekmovanje</t>
  </si>
  <si>
    <t>fattura n. TST17E10000134 del 31/10/2017 per noleggio bus all'acquario di Trieste sc.inf. Cok</t>
  </si>
  <si>
    <t>fattura n. 33/pa del 31/10/2017 per noleggio bus sc.media per rappresentazione teatrale al Kulturni dom di Trieste</t>
  </si>
  <si>
    <t>fattura n. 32/pa del 30/10/2017 per noleggio bus sc.prim. Sirk per gita scolastica a Kranj (SLO)</t>
  </si>
  <si>
    <t>fattura n. 1010451615 del 27/11/2017 per noleggio fotocopiatrice TASKALFA 5500I periodo 28/08 - 27/11/2017</t>
  </si>
  <si>
    <t>fattura n. 9PA/2016/PA del 24/11/2017 per il servizio di RSPP anno 2016/17</t>
  </si>
  <si>
    <t>fattura n. 6394 del 22/11/2017 per acquisto materiale didattico sc.inf.  L.R. 10/88 , contributo aggiuntivo 2016/17</t>
  </si>
  <si>
    <t>fattura n. V3-25189 del 17/11/2017 per acquisto materiale didattico sc.primarie con L.R. 10/80, lett.m)</t>
  </si>
  <si>
    <t>fattura n. V3-25187 del 17/11/2017 per acquisto materiale didattico sc. primarie con L.R. 10/80, lett.m)</t>
  </si>
  <si>
    <t>fattura n. V3-25184 del 17/11/2017 per acquisto materiale didattico sc.primarie con L.R. 10/80, lett.m)</t>
  </si>
  <si>
    <t>fattura n. V3-24687 del 15/11/2017 per acquisto materiale didattico sc.inf.con integrazione L.R. 10/80, lett.m)</t>
  </si>
  <si>
    <t>fattura n. V3-25186 del 17/11/2017 per acquisto materiale didattico sc.d'inf. con integrazione L.R. 10/88 a.s. 2016/17</t>
  </si>
  <si>
    <t>fattura n. V3-25185 del 17/11/2017 per acquisto materiale didattico sc.inf.con integrazione L.R. 10/88, a.s. 2016/17</t>
  </si>
  <si>
    <t>fattura n. 6402 del 22/11/2017 per acquisto materiale integrativo con integrazione contributo L.R. 10/88 a.s. 2016/17</t>
  </si>
  <si>
    <t>fattura n. V3-25188 del 17/11/2017 per acquisto materiale didattico sc.inf.con integrazione L.R. 10/88 a.s. 2016/17</t>
  </si>
  <si>
    <t>PAg.fatt.n. 10000-1-6630 dd. 29/11/2017 per vitto e alloggio settimana naturalistica DOM CEBELICA dal 20/11 - 24/11/2017</t>
  </si>
  <si>
    <t xml:space="preserve">Pag.fatt.n. 1078/2017 dd. 29/11/2017 per noleggio bus a/r settimana naturalistica Dom Cebelica </t>
  </si>
  <si>
    <t>Pag.fatt.n. 24/pa dd. 29/11/2017 per noleggio bus gita a Ljubljana il 22.11.2017  scuole medie</t>
  </si>
  <si>
    <t>fattura n. 25/pa del 29/11/2017 per noleggio bus gita scolastica a Ljubljana sc.primarie Trubar, Tomažic e Gradnik in data 23/11/2017</t>
  </si>
  <si>
    <t>fattura n. 00002/05 del 04/12/2017 per acquisto materiale didattico con L.R. 10/80, lett.m)</t>
  </si>
  <si>
    <t>fattura n. 168/2017/E del 30/11/2017 per noleggio bus per gita scolastica a Ljubljana (SLO) sc.Bevk in data 23/11/2017</t>
  </si>
  <si>
    <t xml:space="preserve">fattura n. 000046-2017-E del 04/12/2017 per acquisto materiale bibliografico con contributo L.R. 10/80, lett.m) </t>
  </si>
  <si>
    <t>fattura n. V3-26750 del 28/11/2017 per acquisto materiale didattico con L.R. 10/80, lett.m)</t>
  </si>
  <si>
    <t>fattura n. 20174E36817 del 12/12/2017 per saldo ordine registro elettronico</t>
  </si>
  <si>
    <t>fattura n. 1010454450 del 14/12/2017 per canone noleggio 3 fotocopiatrici 3510i periodo 15/09 - 14/12/2017</t>
  </si>
  <si>
    <t xml:space="preserve">fattura n. 2017-EI/D/564 del 19/12/2017 per corsi uso defibrillatori 6 persone </t>
  </si>
  <si>
    <t>fattura n. PA.12.19.04/17 del 19/12/2017 per acqusto materiale informatico vario</t>
  </si>
  <si>
    <t>fattura n. 28/E del 21/12/2017 per spese tenuta conto anno 2017</t>
  </si>
  <si>
    <t>12/09/2017</t>
  </si>
  <si>
    <t>05/10/2017</t>
  </si>
  <si>
    <t>25/10/2017</t>
  </si>
  <si>
    <t>30/10/2017</t>
  </si>
  <si>
    <t>17/11/2017</t>
  </si>
  <si>
    <t>06/12/2017</t>
  </si>
  <si>
    <t>14/12/2017</t>
  </si>
  <si>
    <t>19/12/2017</t>
  </si>
  <si>
    <t>21/12/2017</t>
  </si>
  <si>
    <t>27/12/2017</t>
  </si>
  <si>
    <t>Pag. fatt.n. 7816015811 dd. 30/12/2016 per il servizio di pulizia sc.d'infanzia mese di dicembre 2016</t>
  </si>
  <si>
    <t>Pag. IVA su fatt.n. 14/E dd. 22/12/2016 TEATRO STABILE SLOVENO</t>
  </si>
  <si>
    <t xml:space="preserve">Pag.fatt.n. 740 dd. 09/01/17 e 902 dd. 18/01/17 per iscrizioni al Kangourou Inglese rif. 004693 </t>
  </si>
  <si>
    <t>Pag.fatt.n.PA.01.31.02/17 dd. 31/01/2017 per adeguamento collegamenti Lan/Wlan sc.media Kosovel - Prosecco</t>
  </si>
  <si>
    <t>Pag. IVA su fatt.n. 7816015811 dd. 30/12/2017 Manutencoop Spa</t>
  </si>
  <si>
    <t>fattura n. 54 del 12/01/2017 per adesione al corso in FAD dal Pa04 alla Nuova PAssWeb</t>
  </si>
  <si>
    <t>fattura n. V3-2898 del 06/02/2017 per acquisto materiale didattico sc. primaria Gradnik</t>
  </si>
  <si>
    <t>fattura n. 576E del 03/02/2017 per rinnovo licenza software Axios Silver Pro</t>
  </si>
  <si>
    <t>fattura n. 02/pa del 14/02/2017 per noleggio bus settimana naturalistica a Radenci sc.media</t>
  </si>
  <si>
    <t>fattura n. 7817000793 del 31/01/2017 per il servizio di pulizia mese di gennaio 2017</t>
  </si>
  <si>
    <t>fattura n. 8717022424 del 26/01/2017 per spese postali mese di dicembre 2016</t>
  </si>
  <si>
    <t>fattura n. 8717002203 del 16/01/2017 per spese postali mese di novembre 2016</t>
  </si>
  <si>
    <t xml:space="preserve">Pag.fatt.n. 10000-1-665 dd. 15/02/2017 per il soggiorno settimana naturalistica presso il DOM RADENCI scuola media Kosovel dal 06/02 al 10/02/2017 </t>
  </si>
  <si>
    <t xml:space="preserve">fattura n. 20174G00414 del 01/02/2017 per pacchetto formazione e aggiornamento lavoratori </t>
  </si>
  <si>
    <t>fattura n. 8717059492 del 24/02/2017 per spese postali mese di gennaio 2017</t>
  </si>
  <si>
    <t>Pag.fatt.n. 20164E37606 dd. 04/11/2016 per acquisto hardware per il funzionamento di Segreteria Digitale</t>
  </si>
  <si>
    <t>Pag.fatt.n. 20164E43011 dd. 21/12/2016 per il software di Segreteria Digitale e conservazione sostitutiva</t>
  </si>
  <si>
    <t>fattura n. 1010405607 del 08/03/2017 per canone noleggio fotocopiatrice Kyocera Taskalfa 5500I periodo 28/11/16 - 27/02/17</t>
  </si>
  <si>
    <t>fattura n. 1010407255 del 15/03/2017 per noleggio fotocopiatrice Kyocera Taskalfa 5500I periodo 15/12/16 - 14/03/17</t>
  </si>
  <si>
    <t>fattura n. PA.03.16.01/17 del 16/03/2017  per spostamento lavagne LIM sc. media Prosecco</t>
  </si>
  <si>
    <t xml:space="preserve">fattura n. PA.03.16.02/17 del 16/03/2017 per riparazione e ripristino pc segreteria </t>
  </si>
  <si>
    <t>fattura n. PA.03.16.03/17 del 16/03/2017 per rinnovo dominio web</t>
  </si>
  <si>
    <t>fattura n. 7817002893 del 28/02/2017 per il servizio di pulizia scuole d'infanzia mese di febbraio 2017</t>
  </si>
  <si>
    <t>fattura n. 7817001948 del 28/02/2017 per svincolo ritenute a.s. 2015/16</t>
  </si>
  <si>
    <t>fattura n. 06/pa del 28/02/2017 per noleggio bus visita guidata al teatro Kosovelov Dom a Sezana (SLO) il giorno 22/02/2017</t>
  </si>
  <si>
    <t>Iva su fatt. PA.01.31.02/17 dd. 31/01/2017  M.C.S. Soc. Coop.</t>
  </si>
  <si>
    <t>Pag. IVA su fatt.n. 20164E37606 dd.04/11/2016 Gruppo Spaggiari Parma Spa</t>
  </si>
  <si>
    <t>Pag. IVA su fatt.n. 20164E43011 dd. 21/12/2016 Gruppo Spaggiari Parma Spa</t>
  </si>
  <si>
    <t>IVA su fattura n. V3-2898 del 06/02/2017 BORGIONE CENTRO DIDATTICO SRL</t>
  </si>
  <si>
    <t>IVA su fattura n. 576E del 03/02/2017 AXIOS ITALIA SERVICE S.R.L.</t>
  </si>
  <si>
    <t>IVA su fattura n. 1010405607 del 08/03/2017 Kyocera Document Solutions Italia S.p.a.</t>
  </si>
  <si>
    <t>IVA su fattura n. 1010407255 del 15/03/2017 Kyocera Document Solutions Italia S.p.a.</t>
  </si>
  <si>
    <t>IVA su fattura n. PA.03.16.01/17 del 16/03/2017 M.C.S. - SOCIETA COOPERATIVA</t>
  </si>
  <si>
    <t>IVA su fattura n. PA.03.16.02/17 del 16/03/2017 M.C.S. - SOCIETA COOPERATIVA</t>
  </si>
  <si>
    <t>IVA su fattura n. 7817000793 del 31/01/2017 MANUTENCOOP FACILITY MANAGEMENT S.P.A.SOGGETTA DIREZ COORD DI MANUTENCOOPSOCCOOP</t>
  </si>
  <si>
    <t>IVA su fattura n. PA.03.16.03/17 del 16/03/2017 M.C.S. - SOCIETA COOPERATIVA</t>
  </si>
  <si>
    <t>fattura n. 2/35 del 09/03/2017 per acquisto cartucce e toner su MEPA</t>
  </si>
  <si>
    <t xml:space="preserve">Pag.fatt.n. 10000-2-1060 z dne 14.3.2017 per partecipazione alla settimana naturalistica sc.primarie Gradnik, Sirk e Bevk DOM KAVKA - Kobarid 06/03/2017 - 10/03/2017 </t>
  </si>
  <si>
    <t>Pag.fatt.n. RA-17000023 dd. 14/03/2017 per visita guidata al museo di Kobarid nell'ambito della settimana naturalistica al DOM KAVKA</t>
  </si>
  <si>
    <t>Pag.fatt.n. 19/2017 dd. 22/02/2017 per partecipazione alla rappresentazione teatrale PROSTO PO PRESERNU  scuola secondaria Kosovel/Levstik</t>
  </si>
  <si>
    <t>Pag.fatt.n. 118/2017 dd. 08/02/2017 per noleggio bus gita scolastica a Ljubljana sc.primaria Tomazic in data 08/02/2017</t>
  </si>
  <si>
    <t>Pag.fatt.n. 10000-1-1324 dd. 22/03/2017 per vitto e alloggio settimana naturalistica Dom Štrk 06/03 - 10/03/2017  scuole prim. Tomažic, Trubar, Cernigoj</t>
  </si>
  <si>
    <t>IVA su fattura n. 2/35 del 09/03/2017 ASC SAS DI GIORGIS O. &amp; C.</t>
  </si>
  <si>
    <t>IVA su fattura n. 7817002893 del 28/02/2017 MANUTENCOOP FACILITY MANAGEMENT S.P.A.  per il servizio di pulizia sc.d'inf. mese di febbraio 2017</t>
  </si>
  <si>
    <t xml:space="preserve">IVA su fattura n. 7817001948 del 28/02/2017 MANUTENCOOP FACILITY MANAGEMENT S.P.A. </t>
  </si>
  <si>
    <t>24/01/2017</t>
  </si>
  <si>
    <t>21/02/2017</t>
  </si>
  <si>
    <t>28/02/2017</t>
  </si>
  <si>
    <t>20/03/2017</t>
  </si>
  <si>
    <t>23/03/2017</t>
  </si>
  <si>
    <t>Fattura n. PA004 del 01/04/2017 per acquisto materiale bibliografico con contributo di cui alla L.R. 10/88 - materiale alternativo ai libri di testo</t>
  </si>
  <si>
    <t>Fattura n. V3-8581 del 30/03/2017 per acquisto materiale didattico LR 10/88, per alunni disabili</t>
  </si>
  <si>
    <t>Fattura n. V3-7779 del 23/03/2017 per acquisto materiale didattico sc.inf. Košuta con L.R. 10/88</t>
  </si>
  <si>
    <t>Fattura n. V3-7780 del 23/03/2017 per acquisto materiale didattico sc.inf. Vrabec con contributo  L.R. 10/88</t>
  </si>
  <si>
    <t xml:space="preserve">Pag. fattura n. V3-8197 del 27/03/2017 per acquisto materiale didattico sc.inf. Kralj con contributo LR 10/88 </t>
  </si>
  <si>
    <t>Fattura n. V3-8010 del 24/03/2017 per acquisto materiale didattico sc.inf. Stoka con contributo L.R. 10/88</t>
  </si>
  <si>
    <t xml:space="preserve">fattura n. V3-8726 del 31/03/2017 per acquisto materiale didattico sc. prim. Bevk con contributo L.R. 10/88 </t>
  </si>
  <si>
    <t>Fattura n. V3-8725 del 31/03/2017 per acquisto materiale didattico sc.prim. Cernigoj con contributo L.R. 10/88</t>
  </si>
  <si>
    <t>Fattura n. V3-8859 del 31/03/2017 per acquisto materiale didattico. sc.prim. Trubar con contributo L.R. 10/88</t>
  </si>
  <si>
    <t>Fattura n. V3-8858 del 31/03/2017 per acquisto materiale didattico sc.inf. Cok con contributo di cui alla L.R. 10/88</t>
  </si>
  <si>
    <t>Fattura n. 7817004496 del 31/03/2017 per il servizio di pulizia scuole d'infanzia mese di marzo 2017</t>
  </si>
  <si>
    <t>Fattura n. 1820 del 31/03/2017 per acquisto materiale didattico sc.prim. Sirk con contributo LR 10/88</t>
  </si>
  <si>
    <t>Fattura n. 1819 del 31/03/2017 per acquisto materiale didattico sc.primaria Tomazic con contributo LR 10/88</t>
  </si>
  <si>
    <t>Fattura n. 1818 del 31/03/2017 per acquisto materiale didattico sc.d'inf. Cok con contributo L.R. 10/88</t>
  </si>
  <si>
    <t xml:space="preserve">Fattura n. 00001/05 del 05/04/2017 per acquiste 3 rotoli di nylon trasparente  </t>
  </si>
  <si>
    <t xml:space="preserve">Fattura n. PA.04.10.07/17 del 10/04/2017 per adeguamento collegamento attrezzature informatiche per i plessi scolastici Prosecco, S.Croce e segreteria </t>
  </si>
  <si>
    <t>Fattura n. PA.04.10.06/17 del 10/04/2017 per adeguamento collegamento attrezzature informatiche scuole di Monrupino</t>
  </si>
  <si>
    <t>Fattura n. 04/pa del 31/03/2017 per trasporto scolastico settimana naturalistica Dom Peca 27/03/17 - 31/03/17</t>
  </si>
  <si>
    <t>Pag. fatt.n. 10000-1-1522 dd. 03/04/2017 per vitto e alloggio mini setimana naturalistica Dom Cebelica 29/03 - 31/03/2017 scuole primarie</t>
  </si>
  <si>
    <t>IVA su fattura n. V3-8581 del 30/03/2017 BORGIONE CENTRO DIDATTICO SRL</t>
  </si>
  <si>
    <t>IVA su fattura n. V3-7779 del 23/03/2017 BORGIONE CENTRO DIDATTICO SRL</t>
  </si>
  <si>
    <t>IVA su fattura n. V3-7780 del 23/03/2017 BORGIONE CENTRO DIDATTICO SRL</t>
  </si>
  <si>
    <t>IVA su fattura n. V3-8197 del 27/03/2017 BORGIONE CENTRO DIDATTICO SRL</t>
  </si>
  <si>
    <t>IVA su fattura n. V3-8010 del 24/03/2017 BORGIONE CENTRO DIDATTICO SRL</t>
  </si>
  <si>
    <t>IVA su fattura n. 7817004496 del 31/03/2017 MANUTENCOOP FACILITY MANAGEMENT S.P.A.SOGGETTA DIREZ COORD DI MANUTENCOOPSOCCOOP</t>
  </si>
  <si>
    <t>IVA su fattura n. 1820 del 31/03/2017 GRUPPO GIODICART SRL</t>
  </si>
  <si>
    <t>IVA su fattura n. 1819 del 31/03/2017 GRUPPO GIODICART SRL</t>
  </si>
  <si>
    <t>IVA su fattura n. 1818 del 31/03/2017 GRUPPO GIODICART SRL</t>
  </si>
  <si>
    <t>IVA su fattura n. V3-8726 del 31/03/2017 BORGIONE CENTRO DIDATTICO SRL</t>
  </si>
  <si>
    <t>IVA su fattura n. V3-8725 del 31/03/2017 BORGIONE CENTRO DIDATTICO SRL</t>
  </si>
  <si>
    <t>IVA su fattura n. V3-8859 del 31/03/2017 BORGIONE CENTRO DIDATTICO SRL</t>
  </si>
  <si>
    <t>IVA su fattura n. V3-8858 del 31/03/2017 BORGIONE CENTRO DIDATTICO SRL</t>
  </si>
  <si>
    <t>IVA su fattura n. 00001/05 del 05/04/2017 COBEZ SNC DI GUIDO E LUCIO COBEZ</t>
  </si>
  <si>
    <t>IVA su fattura n. PA.04.10.07/17 del 10/04/2017 M.C.S. - SOCIETA COOPERATIVA</t>
  </si>
  <si>
    <t>IVA su fattura n. PA.04.10.06/17 del 10/04/2017 M.C.S. - SOCIETA COOPERATIVA</t>
  </si>
  <si>
    <t>fattura n. 800019 del 31/03/2017 per il viaggio d'istruzione a Salzburg scuola media (vedi nota accredito del 11/05/2017)</t>
  </si>
  <si>
    <t>fattura n. 18/pa del 10/05/2017 per noleggio bus gita scolastica sc.primaria Cernigoj all'Isola della Cona</t>
  </si>
  <si>
    <t>fattura n. 19/PA del 10/05/2017 per noleggio bus gita scolastica scuola media a Cividale e San Pietro al Natisone</t>
  </si>
  <si>
    <t>fattura n. 000010-2017-E del 27/04/2017 per acquisto materiale bibliografico scuola media</t>
  </si>
  <si>
    <t>fattura n. 20174E14370 del 28/04/2017 per acquisto cancelleria con L.R.10/88 a.s. 2016/17</t>
  </si>
  <si>
    <t>fattura n. V3-10737 del 24/04/2017 per acquisto materiale didattico con L.R. 10/88 a.s. 2016/17 sc.media Kosovel</t>
  </si>
  <si>
    <t>fattura n. 2282 del 18/04/2017 per acquisto materiale didattico con L.R. 10/88 a.s. 2016/17 scuola media Levstik</t>
  </si>
  <si>
    <t>fattura n. PA.05.15.02/17 del 15/05/2017 per acquisto 2 PC  e 1 monitor per la scuola media Kosovel con L.R. 10/88 a.s. 2016/17</t>
  </si>
  <si>
    <t>fattura n. 8717102768 del 11/04/2017 spese postali febbraio 2017</t>
  </si>
  <si>
    <t>fattura n. 14302/C del 10/04/2017 per acquisto materiale bibliografico scuola media Levstik</t>
  </si>
  <si>
    <t>fattura n. 13690/C del 07/04/2017 per acquisto materiale bibliografico per alunni disabili con L.R. 10/88 a.s. 2016/17</t>
  </si>
  <si>
    <t>fattura n. 12134/C del 28/03/2017 per acquisto materiale bibliografico alunni disabili con L.R. 10/88 a.s. 2016/17</t>
  </si>
  <si>
    <t>fattura n. 13671/C del 07/04/2017 per acquisto materiale bibliografico alternativo alle cedole librarie L.R. 10/88 a.s. 2016/17</t>
  </si>
  <si>
    <t>Pag.fatt. m. 417 dd. 09/05/2017 per il noleggio bus a/r  in data 03/05 e 06/05 trasporto a Vojsko (SLO) mini settimana naturalistica</t>
  </si>
  <si>
    <t>Pag.fatt.n.  10000-2-2066 dd. 12/05/2017 per soggiorno mini settimana naturalistica a Vojsko (SLO) sc. prim. Tomažic</t>
  </si>
  <si>
    <t>IVA su fattura n. 18/pa del 10/05/2017 Avtobusni prevozi Rizana doo</t>
  </si>
  <si>
    <t>IVA su fattura n. 20174E14370 del 28/04/2017 Gruppo Spaggiari Parma S.p.A.</t>
  </si>
  <si>
    <t>IVA su fattura n. V3-10737 del 24/04/2017 BORGIONE CENTRO DIDATTICO SRL</t>
  </si>
  <si>
    <t>IVA su fattura n. 2282 del 18/04/2017 GRUPPO GIODICART SRL</t>
  </si>
  <si>
    <t>IVA su fattura n. PA.05.15.02/17 del 15/05/2017 M.C.S. - SOCIETA COOPERATIVA</t>
  </si>
  <si>
    <t>IVA su fattura n. 19/PA del 10/05/2017 Avtobusni prevozi Rizana doo</t>
  </si>
  <si>
    <t>Pag fattura n. 1010421340 del 31/05/2017 per noleggio fotocopiatrice TASKALFA5500I  dal 28/02 al 27/05/17</t>
  </si>
  <si>
    <t>Pag fattura n. 134/2017/E del 31/05/2017 per noleggio bus gita scolastica a Fagagna sc. primaria Bevk</t>
  </si>
  <si>
    <t>Pag. fattura n. 17/pa del 30/05/2017 per noleggio bus gita scolastica a Celje (SLO) sc.primaria Sirk</t>
  </si>
  <si>
    <t>Pag. fattura n. 14/pa del 17/05/2017 per noleggio bus gita scolastica a Kranj sc. media Kosovel</t>
  </si>
  <si>
    <t>Pag. fattura n. 20174E15431 del 08/05/2017 per acquisto software per il registro elettronico Classeviva Infoschool</t>
  </si>
  <si>
    <t>Pag. fattura n. 431/A del 10/05/2017 per adesione alla formazione a distanza sul tema Correttivo sl D.lgs n.50-2016</t>
  </si>
  <si>
    <t>Pag. fattura n. V3-12903 del 22/05/2017 per saldo fornitura L.R. 10/88 scuola primaria Cernigoj</t>
  </si>
  <si>
    <t>Pag. fattura n. 8717161289 del 01/06/2017 per spese postali mese di marzo 2017</t>
  </si>
  <si>
    <t>Pag fattura n. 121 del 31/05/2017 per acquisto software per la gestione pratiche ricostruzione carriera in seguito a sentenza</t>
  </si>
  <si>
    <t>Pag. fatt.n. fattura n. PA.06.08.02/17 del 08/06/2017 per lavori di cablatura e fornitura materiale informatico sc.primaria Cernigoj</t>
  </si>
  <si>
    <t>Pag. fattura n. TST17E10000096 del 31/05/2017 per noleggio scuolabus scuola d'infanzia di Prosecco per visita guidata a lla Capitaneria di Porto di Trieste</t>
  </si>
  <si>
    <t>Pag.fattura n. TST17E10000082 del 30/05/2017 per noleggio scuolabus per visita guidata alla Caserma in via Revoltella scuola d'infanzia di Prosecco</t>
  </si>
  <si>
    <t>Pag. fattura n. TST17E10000065 del 26/05/2017 per noleggio scuolabus per visita guidata alla Piazza Unit? Trieste sc.d'infanzia di Prosecco</t>
  </si>
  <si>
    <t>Pag. fatt.n. 265 dd. 31/03/2017Dom Cebelica  29/03/17 e 31/03/17, n. 205 dd.13/03/17  Dom Kavka 06/03/17 - 10/03/17, n. 204 dd.13/03/17  Dom Strk 06/03/17 - 10/03/17</t>
  </si>
  <si>
    <t>13/04/2017</t>
  </si>
  <si>
    <t>19/05/2017</t>
  </si>
  <si>
    <t>29/05/2017</t>
  </si>
  <si>
    <t>14/06/2017</t>
  </si>
  <si>
    <t>Pag.fattura n. FatPAM 2/2017 del 15/06/2017 per noleggio della sala Prosvetni dom in data 05.06.2017</t>
  </si>
  <si>
    <t>Pag. fattura n. 223 del 22/06/2017 per acquisto materiale di pulizia</t>
  </si>
  <si>
    <t>Pag.fattura n. 1010423847 del 15/06/2017 per canone noleggio fotocopiatrici 3510I periodo 15/03 - 14/06/2017</t>
  </si>
  <si>
    <t>Pag. fattura n. PA.06.22.01/17 del 22/06/2017 per rinnovo annuale ADSL</t>
  </si>
  <si>
    <t>Pag.fattura n. 8717173942 del 12/06/2017 per spese postali aprile 2017</t>
  </si>
  <si>
    <t>Pag.fattura n. 000016-2017-E del 09/06/2017 per acquisto materiale bibliografico sc. media</t>
  </si>
  <si>
    <t>Pag. fattura n. 7817007593 del 31/05/2017 per il servizio di pulizia aprile 2017  e  nota accredito n. 8817000751</t>
  </si>
  <si>
    <t>Pag.fattura n. 7817007302 del 31/05/2017 per il servizio di pulizia nese di maggio 2017 e nota accredito n. 8817000752</t>
  </si>
  <si>
    <t>Pag.fattura n. 53/02 del 13/06/2017 per acquisto registro risultati esame di licenza media</t>
  </si>
  <si>
    <t>Pag.fattura n. 239 del 30/06/2017 per acquisto materiale di pulizia</t>
  </si>
  <si>
    <t>Pag.fatt.n. 10000-1-1532 dd. 03/04/2017 per settimana naturalistica al Dom Peca  - Mežica (SLO) classi prime scuola secondaria di primo grado</t>
  </si>
  <si>
    <t>IVA su fattura n. 1010421340 del 31/05/2017 Kyocera Document Solutions Italia S.p.a.</t>
  </si>
  <si>
    <t>IVA su fattura n. 134/2017/E del 31/05/2017 LA GRADESE P SCARL</t>
  </si>
  <si>
    <t>IVA su fattura n. 20174E15431 del 08/05/2017 Gruppo Spaggiari Parma S.p.A.</t>
  </si>
  <si>
    <t>IVA su fattura n. V3-12903 del 22/05/2017 BORGIONE CENTRO DIDATTICO SRL</t>
  </si>
  <si>
    <t>IVA su fattura n. PA.06.08.02/17 del 08/06/2017 M.C.S. - SOCIETA COOPERATIVA</t>
  </si>
  <si>
    <t>IVA su fattura n. TST17E10000096 del 31/05/2017 Trieste Trasporti S.p.A.</t>
  </si>
  <si>
    <t>IVA su fattura n. TST17E10000082 del 30/05/2017 Trieste Trasporti S.p.A.</t>
  </si>
  <si>
    <t>IVA su fattura n. TST17E10000065 del 26/05/2017 Trieste Trasporti S.p.A.</t>
  </si>
  <si>
    <t>IVA su fattura n. 223 del 22/06/2017 CANVASS S.r.l.</t>
  </si>
  <si>
    <t>IVA su fattura n. PA.06.22.01/17 del 22/06/2017 M.C.S. - SOCIETA COOPERATIVA</t>
  </si>
  <si>
    <t>IVA su fattura n. 1010423847 del 15/06/2017 Kyocera Document Solutions Italia S.p.a.</t>
  </si>
  <si>
    <t>IVA su fattura n. 7817007593 del 31/05/2017 MANUTENCOOP FACILITY MANAGEMENT e nota accredito n 8817000751</t>
  </si>
  <si>
    <t>IVA su fattura n. 7817007302 del 31/05/2017 MANUTENCOOP FACILITY MANAGEMENT e nota accredito n. 8817000752</t>
  </si>
  <si>
    <t>IVA su fattura n. 53/02 del 13/06/2017 GRAFICA GORIZIANA s.a.s.</t>
  </si>
  <si>
    <t>IVA su fattura n. 239 del 30/06/2017 CANVASS S.r.l.</t>
  </si>
  <si>
    <t>Pag. fattura n. 5/2016/PA del 23/06/2017 per formazione obbligatoria lavoratori e preposti</t>
  </si>
  <si>
    <t>Pag. fattura n. TST17E10000109 del 30/06/2017 per noleggio scuolabus sc. inf. Stoka il giorno 09/06/2017</t>
  </si>
  <si>
    <t>Pag. fattura n. 01/E del 30/06/2017 per acquisto n. 500 cartoline sc.prim. Gradnik</t>
  </si>
  <si>
    <t>IVA su fattura n. 01/E del 30/06/2017 TIPOGRAFIA BUDIN S.N.C. DI SPAZZAPAN IVO E PAOLO &amp; C.</t>
  </si>
  <si>
    <t>IVA su fattura n. TST17E10000109 del 30/06/2017 Trieste Trasporti S.p.A.</t>
  </si>
  <si>
    <t>fattura n. 8717193670 del 13/07/2017 per spese postali maggio 2017</t>
  </si>
  <si>
    <t>fattura n. 2017-EI/D/335 del 07/07/2017 per adesione al corso BLSD docente PUPULIN David</t>
  </si>
  <si>
    <t>fattura n. 311 del 17/07/2017 per acquisto carta fotocopie</t>
  </si>
  <si>
    <t xml:space="preserve">fattura n. 12/17PA del 30/06/2017 per acquisto 14 cartelli in plastica su cavalletti indicazione segnale pericolo caduta pavimenti bagnati </t>
  </si>
  <si>
    <t>fattura n. PA.07.19.01/17 del 19/07/2017 per acquisto materiale informatico segreteria, plessi media e scuola inf.Basovizza</t>
  </si>
  <si>
    <t>fattura n. PA.07.31.01/17 del 31/07/2017 per realizzazione intervento adeguamento rete WIFI e LAN scuola media Kosovel</t>
  </si>
  <si>
    <t>fattura n. 7817010016 del 26/07/2017 per il servizio di pulizia per le scuola d'infanzia mese di giugno 2017</t>
  </si>
  <si>
    <t>IVA su fattura n. 311 del 17/07/2017 CIGAINA SRL</t>
  </si>
  <si>
    <t>IVA su fattura n. 12/17PA del 30/06/2017 Segnaletika S.r.l.</t>
  </si>
  <si>
    <t>IVA su fattura n. PA.07.19.01/17 del 19/07/2017 M.C.S. - SOCIETA COOPERATIVA</t>
  </si>
  <si>
    <t>IVA su fattura n. PA.07.31.01/17 del 31/07/2017 M.C.S. - SOCIETA COOPERATIVA</t>
  </si>
  <si>
    <t>IVA su fattura n. 7817010016 del 26/07/2017 MANUTENCOOP FACILITY MANAGEMENT S.P.A.SOGGETTA DIREZ COORD DI MANUTENCOOPSOCCOOP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</si>
</sst>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/m/yyyy;@"/>
    <numFmt numFmtId="173" formatCode="mmm\-yyyy"/>
    <numFmt numFmtId="174" formatCode="&quot;€&quot;\ #,##0.00"/>
    <numFmt numFmtId="175" formatCode="[$-410]dddd\ d\ mmmm\ yyyy"/>
    <numFmt numFmtId="176" formatCode="dd/mm/yy;@"/>
  </numFmts>
  <fonts count="14">
    <font>
      <sz val="10"/>
      <name val="Arial"/>
      <family val="0"/>
    </font>
    <font>
      <sz val="8"/>
      <name val="Arial"/>
      <family val="0"/>
    </font>
    <font>
      <sz val="11"/>
      <name val="Calibri"/>
      <family val="0"/>
    </font>
    <font>
      <u val="single"/>
      <sz val="11"/>
      <name val="Calibri"/>
      <family val="0"/>
    </font>
    <font>
      <b/>
      <sz val="11"/>
      <name val="Calibri"/>
      <family val="0"/>
    </font>
    <font>
      <sz val="9"/>
      <name val="Arial Black"/>
      <family val="2"/>
    </font>
    <font>
      <sz val="11"/>
      <name val="Arial Black"/>
      <family val="2"/>
    </font>
    <font>
      <b/>
      <sz val="11"/>
      <name val="Arial"/>
      <family val="2"/>
    </font>
    <font>
      <sz val="9"/>
      <color indexed="8"/>
      <name val="Arial Black"/>
      <family val="2"/>
    </font>
    <font>
      <b/>
      <sz val="10"/>
      <name val="Arial"/>
      <family val="0"/>
    </font>
    <font>
      <b/>
      <sz val="9"/>
      <color indexed="8"/>
      <name val="Arial Black"/>
      <family val="2"/>
    </font>
    <font>
      <b/>
      <sz val="9"/>
      <name val="Arial Black"/>
      <family val="2"/>
    </font>
    <font>
      <b/>
      <sz val="11"/>
      <name val="Arial Black"/>
      <family val="2"/>
    </font>
    <font>
      <b/>
      <sz val="10"/>
      <name val="Arial Black"/>
      <family val="2"/>
    </font>
  </fonts>
  <fills count="6">
    <fill>
      <patternFill/>
    </fill>
    <fill>
      <patternFill patternType="gray125"/>
    </fill>
    <fill>
      <patternFill patternType="gray125">
        <bgColor indexed="13"/>
      </patternFill>
    </fill>
    <fill>
      <patternFill patternType="solid">
        <fgColor indexed="13"/>
        <bgColor indexed="64"/>
      </patternFill>
    </fill>
    <fill>
      <patternFill patternType="gray125">
        <bgColor indexed="41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2" fontId="2" fillId="0" borderId="4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2" borderId="5" xfId="0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2" fontId="4" fillId="4" borderId="4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 applyProtection="1">
      <alignment horizontal="center"/>
      <protection locked="0"/>
    </xf>
    <xf numFmtId="1" fontId="5" fillId="0" borderId="4" xfId="0" applyNumberFormat="1" applyFont="1" applyBorder="1" applyAlignment="1">
      <alignment/>
    </xf>
    <xf numFmtId="1" fontId="6" fillId="1" borderId="4" xfId="0" applyNumberFormat="1" applyFont="1" applyFill="1" applyBorder="1" applyAlignment="1">
      <alignment/>
    </xf>
    <xf numFmtId="0" fontId="6" fillId="1" borderId="4" xfId="0" applyFont="1" applyFill="1" applyBorder="1" applyAlignment="1">
      <alignment/>
    </xf>
    <xf numFmtId="0" fontId="6" fillId="1" borderId="4" xfId="0" applyFont="1" applyFill="1" applyBorder="1" applyAlignment="1" applyProtection="1">
      <alignment horizontal="center"/>
      <protection locked="0"/>
    </xf>
    <xf numFmtId="172" fontId="6" fillId="1" borderId="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7" fillId="1" borderId="4" xfId="0" applyFont="1" applyFill="1" applyBorder="1" applyAlignment="1" applyProtection="1">
      <alignment/>
      <protection locked="0"/>
    </xf>
    <xf numFmtId="14" fontId="5" fillId="0" borderId="4" xfId="0" applyNumberFormat="1" applyFont="1" applyBorder="1" applyAlignment="1">
      <alignment horizontal="center"/>
    </xf>
    <xf numFmtId="2" fontId="6" fillId="1" borderId="4" xfId="0" applyNumberFormat="1" applyFont="1" applyFill="1" applyBorder="1" applyAlignment="1" applyProtection="1">
      <alignment/>
      <protection locked="0"/>
    </xf>
    <xf numFmtId="1" fontId="2" fillId="3" borderId="5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4" xfId="0" applyBorder="1" applyAlignment="1" applyProtection="1">
      <alignment/>
      <protection locked="0"/>
    </xf>
    <xf numFmtId="1" fontId="8" fillId="5" borderId="4" xfId="0" applyNumberFormat="1" applyFont="1" applyFill="1" applyBorder="1" applyAlignment="1">
      <alignment/>
    </xf>
    <xf numFmtId="0" fontId="8" fillId="5" borderId="4" xfId="0" applyFont="1" applyFill="1" applyBorder="1" applyAlignment="1">
      <alignment/>
    </xf>
    <xf numFmtId="172" fontId="2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172" fontId="6" fillId="1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" fontId="2" fillId="3" borderId="4" xfId="0" applyNumberFormat="1" applyFont="1" applyFill="1" applyBorder="1" applyAlignment="1">
      <alignment/>
    </xf>
    <xf numFmtId="0" fontId="1" fillId="0" borderId="4" xfId="0" applyFont="1" applyBorder="1" applyAlignment="1" applyProtection="1">
      <alignment/>
      <protection locked="0"/>
    </xf>
    <xf numFmtId="2" fontId="5" fillId="0" borderId="4" xfId="0" applyNumberFormat="1" applyFont="1" applyBorder="1" applyAlignment="1" applyProtection="1">
      <alignment/>
      <protection locked="0"/>
    </xf>
    <xf numFmtId="172" fontId="5" fillId="0" borderId="4" xfId="0" applyNumberFormat="1" applyFont="1" applyBorder="1" applyAlignment="1">
      <alignment horizontal="center"/>
    </xf>
    <xf numFmtId="172" fontId="5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1" fillId="5" borderId="4" xfId="0" applyFont="1" applyFill="1" applyBorder="1" applyAlignment="1" applyProtection="1">
      <alignment/>
      <protection locked="0"/>
    </xf>
    <xf numFmtId="2" fontId="5" fillId="5" borderId="4" xfId="0" applyNumberFormat="1" applyFont="1" applyFill="1" applyBorder="1" applyAlignment="1" applyProtection="1">
      <alignment/>
      <protection locked="0"/>
    </xf>
    <xf numFmtId="1" fontId="5" fillId="5" borderId="4" xfId="0" applyNumberFormat="1" applyFont="1" applyFill="1" applyBorder="1" applyAlignment="1">
      <alignment/>
    </xf>
    <xf numFmtId="0" fontId="5" fillId="5" borderId="4" xfId="0" applyFont="1" applyFill="1" applyBorder="1" applyAlignment="1">
      <alignment/>
    </xf>
    <xf numFmtId="0" fontId="5" fillId="5" borderId="4" xfId="0" applyFont="1" applyFill="1" applyBorder="1" applyAlignment="1" applyProtection="1">
      <alignment horizontal="center"/>
      <protection locked="0"/>
    </xf>
    <xf numFmtId="14" fontId="5" fillId="5" borderId="4" xfId="0" applyNumberFormat="1" applyFont="1" applyFill="1" applyBorder="1" applyAlignment="1">
      <alignment horizontal="center"/>
    </xf>
    <xf numFmtId="14" fontId="5" fillId="5" borderId="4" xfId="0" applyNumberFormat="1" applyFont="1" applyFill="1" applyBorder="1" applyAlignment="1" applyProtection="1">
      <alignment horizontal="center"/>
      <protection locked="0"/>
    </xf>
    <xf numFmtId="1" fontId="5" fillId="5" borderId="5" xfId="0" applyNumberFormat="1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5" borderId="0" xfId="0" applyFont="1" applyFill="1" applyBorder="1" applyAlignment="1" applyProtection="1">
      <alignment/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1" fontId="5" fillId="0" borderId="5" xfId="0" applyNumberFormat="1" applyFont="1" applyBorder="1" applyAlignment="1">
      <alignment/>
    </xf>
    <xf numFmtId="0" fontId="9" fillId="0" borderId="4" xfId="0" applyFont="1" applyBorder="1" applyAlignment="1" applyProtection="1">
      <alignment/>
      <protection locked="0"/>
    </xf>
    <xf numFmtId="1" fontId="10" fillId="5" borderId="4" xfId="0" applyNumberFormat="1" applyFont="1" applyFill="1" applyBorder="1" applyAlignment="1">
      <alignment/>
    </xf>
    <xf numFmtId="0" fontId="10" fillId="5" borderId="4" xfId="0" applyFont="1" applyFill="1" applyBorder="1" applyAlignment="1">
      <alignment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Alignment="1">
      <alignment/>
    </xf>
    <xf numFmtId="14" fontId="11" fillId="0" borderId="4" xfId="0" applyNumberFormat="1" applyFont="1" applyBorder="1" applyAlignment="1">
      <alignment horizontal="center"/>
    </xf>
    <xf numFmtId="0" fontId="9" fillId="0" borderId="4" xfId="0" applyFont="1" applyBorder="1" applyAlignment="1" applyProtection="1">
      <alignment horizontal="center" vertical="center"/>
      <protection locked="0"/>
    </xf>
    <xf numFmtId="1" fontId="11" fillId="0" borderId="4" xfId="0" applyNumberFormat="1" applyFont="1" applyBorder="1" applyAlignment="1">
      <alignment/>
    </xf>
    <xf numFmtId="2" fontId="12" fillId="1" borderId="4" xfId="0" applyNumberFormat="1" applyFont="1" applyFill="1" applyBorder="1" applyAlignment="1" applyProtection="1">
      <alignment/>
      <protection locked="0"/>
    </xf>
    <xf numFmtId="1" fontId="12" fillId="1" borderId="4" xfId="0" applyNumberFormat="1" applyFont="1" applyFill="1" applyBorder="1" applyAlignment="1">
      <alignment/>
    </xf>
    <xf numFmtId="0" fontId="12" fillId="1" borderId="4" xfId="0" applyFont="1" applyFill="1" applyBorder="1" applyAlignment="1">
      <alignment/>
    </xf>
    <xf numFmtId="0" fontId="12" fillId="1" borderId="4" xfId="0" applyFont="1" applyFill="1" applyBorder="1" applyAlignment="1" applyProtection="1">
      <alignment horizontal="center"/>
      <protection locked="0"/>
    </xf>
    <xf numFmtId="172" fontId="12" fillId="1" borderId="4" xfId="0" applyNumberFormat="1" applyFont="1" applyFill="1" applyBorder="1" applyAlignment="1">
      <alignment/>
    </xf>
    <xf numFmtId="172" fontId="12" fillId="1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1"/>
  <sheetViews>
    <sheetView tabSelected="1" workbookViewId="0" topLeftCell="A187">
      <selection activeCell="P157" sqref="P157"/>
    </sheetView>
  </sheetViews>
  <sheetFormatPr defaultColWidth="9.140625" defaultRowHeight="12.75"/>
  <cols>
    <col min="1" max="1" width="72.28125" style="0" customWidth="1"/>
    <col min="2" max="2" width="13.28125" style="0" customWidth="1"/>
    <col min="3" max="3" width="36.00390625" style="0" customWidth="1"/>
    <col min="4" max="4" width="27.8515625" style="0" customWidth="1"/>
    <col min="5" max="6" width="2.140625" style="0" customWidth="1"/>
    <col min="7" max="7" width="1.8515625" style="0" customWidth="1"/>
    <col min="8" max="8" width="21.7109375" style="0" customWidth="1"/>
    <col min="9" max="9" width="11.140625" style="0" customWidth="1"/>
    <col min="10" max="10" width="20.8515625" style="0" customWidth="1"/>
  </cols>
  <sheetData>
    <row r="1" spans="1:11" ht="4.5" customHeight="1">
      <c r="A1" s="1"/>
      <c r="B1" s="2"/>
      <c r="C1" s="1"/>
      <c r="D1" s="1"/>
      <c r="E1" s="4"/>
      <c r="F1" s="4"/>
      <c r="G1" s="1"/>
      <c r="H1" s="3"/>
      <c r="I1" s="3"/>
      <c r="J1" s="9"/>
      <c r="K1" s="1"/>
    </row>
    <row r="2" spans="1:11" ht="15">
      <c r="A2" s="6" t="s">
        <v>0</v>
      </c>
      <c r="B2" s="2"/>
      <c r="C2" s="1"/>
      <c r="D2" s="1"/>
      <c r="E2" s="4"/>
      <c r="F2" s="4"/>
      <c r="G2" s="1"/>
      <c r="H2" s="3"/>
      <c r="I2" s="3"/>
      <c r="J2" s="9"/>
      <c r="K2" s="1"/>
    </row>
    <row r="3" spans="1:11" ht="15">
      <c r="A3" s="5" t="s">
        <v>1</v>
      </c>
      <c r="B3" s="2"/>
      <c r="C3" s="1"/>
      <c r="D3" s="1"/>
      <c r="E3" s="4"/>
      <c r="F3" s="4"/>
      <c r="G3" s="1"/>
      <c r="H3" s="3"/>
      <c r="I3" s="3"/>
      <c r="J3" s="9"/>
      <c r="K3" s="1"/>
    </row>
    <row r="4" spans="1:11" ht="15">
      <c r="A4" s="7"/>
      <c r="B4" s="2"/>
      <c r="C4" s="1"/>
      <c r="D4" s="1"/>
      <c r="E4" s="4"/>
      <c r="F4" s="4"/>
      <c r="G4" s="1"/>
      <c r="H4" s="3"/>
      <c r="I4" s="3"/>
      <c r="J4" s="9"/>
      <c r="K4" s="1"/>
    </row>
    <row r="5" spans="1:11" ht="15">
      <c r="A5" s="17" t="s">
        <v>2</v>
      </c>
      <c r="B5" s="18">
        <f>(D221/B221)</f>
        <v>-5.407191877653825</v>
      </c>
      <c r="C5" s="1"/>
      <c r="D5" s="1"/>
      <c r="E5" s="4"/>
      <c r="F5" s="4"/>
      <c r="G5" s="1"/>
      <c r="H5" s="3"/>
      <c r="I5" s="3"/>
      <c r="J5" s="9"/>
      <c r="K5" s="1"/>
    </row>
    <row r="6" spans="1:11" ht="15">
      <c r="A6" s="1"/>
      <c r="B6" s="8"/>
      <c r="C6" s="1"/>
      <c r="D6" s="1"/>
      <c r="E6" s="4"/>
      <c r="F6" s="4"/>
      <c r="G6" s="1"/>
      <c r="H6" s="3"/>
      <c r="I6" s="3"/>
      <c r="J6" s="9"/>
      <c r="K6" s="1"/>
    </row>
    <row r="7" spans="1:11" ht="15">
      <c r="A7" s="11" t="s">
        <v>3</v>
      </c>
      <c r="B7" s="12" t="s">
        <v>4</v>
      </c>
      <c r="C7" s="13" t="s">
        <v>5</v>
      </c>
      <c r="D7" s="14" t="s">
        <v>6</v>
      </c>
      <c r="E7" s="15"/>
      <c r="F7" s="15"/>
      <c r="G7" s="16"/>
      <c r="H7" s="14" t="s">
        <v>7</v>
      </c>
      <c r="I7" s="14" t="s">
        <v>8</v>
      </c>
      <c r="J7" s="42"/>
      <c r="K7" s="1"/>
    </row>
    <row r="8" spans="1:15" ht="15.75">
      <c r="A8" s="43" t="s">
        <v>69</v>
      </c>
      <c r="B8" s="44">
        <v>1700</v>
      </c>
      <c r="C8" s="21">
        <v>-5</v>
      </c>
      <c r="D8" s="19">
        <v>-8500</v>
      </c>
      <c r="E8" s="20"/>
      <c r="F8" s="20"/>
      <c r="G8" s="19"/>
      <c r="H8" s="45">
        <v>42764</v>
      </c>
      <c r="I8" s="46" t="s">
        <v>114</v>
      </c>
      <c r="J8" s="21">
        <v>-5</v>
      </c>
      <c r="K8" s="1"/>
      <c r="M8" s="26"/>
      <c r="N8" s="26"/>
      <c r="O8" s="26"/>
    </row>
    <row r="9" spans="1:15" ht="15.75">
      <c r="A9" s="43" t="s">
        <v>70</v>
      </c>
      <c r="B9" s="44">
        <v>289.24</v>
      </c>
      <c r="C9" s="21">
        <v>3</v>
      </c>
      <c r="D9" s="19">
        <v>867.72</v>
      </c>
      <c r="E9" s="20"/>
      <c r="F9" s="20"/>
      <c r="G9" s="19"/>
      <c r="H9" s="45">
        <v>42756</v>
      </c>
      <c r="I9" s="46" t="s">
        <v>114</v>
      </c>
      <c r="J9" s="21">
        <v>3</v>
      </c>
      <c r="K9" s="1"/>
      <c r="M9" s="26"/>
      <c r="N9" s="26"/>
      <c r="O9" s="26"/>
    </row>
    <row r="10" spans="1:15" ht="15.75">
      <c r="A10" s="43" t="s">
        <v>71</v>
      </c>
      <c r="B10" s="44">
        <v>3762.82</v>
      </c>
      <c r="C10" s="21">
        <v>-24</v>
      </c>
      <c r="D10" s="19">
        <v>-90307.68</v>
      </c>
      <c r="E10" s="20"/>
      <c r="F10" s="20"/>
      <c r="G10" s="19"/>
      <c r="H10" s="45">
        <v>42783</v>
      </c>
      <c r="I10" s="46" t="s">
        <v>114</v>
      </c>
      <c r="J10" s="21">
        <v>-24</v>
      </c>
      <c r="K10" s="1"/>
      <c r="M10" s="26"/>
      <c r="N10" s="26"/>
      <c r="O10" s="26"/>
    </row>
    <row r="11" spans="1:15" ht="15.75">
      <c r="A11" s="43" t="s">
        <v>72</v>
      </c>
      <c r="B11" s="44">
        <v>687.27</v>
      </c>
      <c r="C11" s="21">
        <v>-37</v>
      </c>
      <c r="D11" s="19">
        <v>-25428.99</v>
      </c>
      <c r="E11" s="20"/>
      <c r="F11" s="20"/>
      <c r="G11" s="19"/>
      <c r="H11" s="45">
        <v>42796</v>
      </c>
      <c r="I11" s="46" t="s">
        <v>114</v>
      </c>
      <c r="J11" s="21">
        <v>-37</v>
      </c>
      <c r="K11" s="1"/>
      <c r="M11" s="26"/>
      <c r="N11" s="26"/>
      <c r="O11" s="26"/>
    </row>
    <row r="12" spans="1:15" ht="15.75">
      <c r="A12" s="43" t="s">
        <v>73</v>
      </c>
      <c r="B12" s="44">
        <v>496</v>
      </c>
      <c r="C12" s="21">
        <v>-5</v>
      </c>
      <c r="D12" s="19">
        <v>-2480</v>
      </c>
      <c r="E12" s="20"/>
      <c r="F12" s="20"/>
      <c r="G12" s="19"/>
      <c r="H12" s="45">
        <v>42764</v>
      </c>
      <c r="I12" s="46" t="s">
        <v>114</v>
      </c>
      <c r="J12" s="21">
        <v>-5</v>
      </c>
      <c r="K12" s="1"/>
      <c r="M12" s="26"/>
      <c r="N12" s="26"/>
      <c r="O12" s="26"/>
    </row>
    <row r="13" spans="1:15" ht="15.75">
      <c r="A13" s="43" t="s">
        <v>74</v>
      </c>
      <c r="B13" s="44">
        <v>2559.8</v>
      </c>
      <c r="C13" s="21">
        <v>10</v>
      </c>
      <c r="D13" s="19">
        <v>25598</v>
      </c>
      <c r="E13" s="20"/>
      <c r="F13" s="20"/>
      <c r="G13" s="19"/>
      <c r="H13" s="45">
        <v>42777</v>
      </c>
      <c r="I13" s="46" t="s">
        <v>115</v>
      </c>
      <c r="J13" s="21">
        <v>10</v>
      </c>
      <c r="K13" s="1"/>
      <c r="M13" s="26"/>
      <c r="N13" s="26"/>
      <c r="O13" s="26"/>
    </row>
    <row r="14" spans="1:15" ht="15.75">
      <c r="A14" s="43" t="s">
        <v>75</v>
      </c>
      <c r="B14" s="44">
        <v>827.82</v>
      </c>
      <c r="C14" s="21">
        <v>-12</v>
      </c>
      <c r="D14" s="19">
        <v>-9933.84</v>
      </c>
      <c r="E14" s="20"/>
      <c r="F14" s="20"/>
      <c r="G14" s="19"/>
      <c r="H14" s="45">
        <v>42799</v>
      </c>
      <c r="I14" s="46" t="s">
        <v>115</v>
      </c>
      <c r="J14" s="21">
        <v>-12</v>
      </c>
      <c r="K14" s="1"/>
      <c r="M14" s="26"/>
      <c r="N14" s="26"/>
      <c r="O14" s="26"/>
    </row>
    <row r="15" spans="1:15" ht="15.75">
      <c r="A15" s="43" t="s">
        <v>76</v>
      </c>
      <c r="B15" s="44">
        <v>60</v>
      </c>
      <c r="C15" s="21">
        <v>-9</v>
      </c>
      <c r="D15" s="19">
        <v>-540</v>
      </c>
      <c r="E15" s="20"/>
      <c r="F15" s="20"/>
      <c r="G15" s="19"/>
      <c r="H15" s="45">
        <v>42796</v>
      </c>
      <c r="I15" s="46" t="s">
        <v>115</v>
      </c>
      <c r="J15" s="21">
        <v>-9</v>
      </c>
      <c r="K15" s="1"/>
      <c r="M15" s="26"/>
      <c r="N15" s="26"/>
      <c r="O15" s="26"/>
    </row>
    <row r="16" spans="1:15" ht="15.75">
      <c r="A16" s="43" t="s">
        <v>77</v>
      </c>
      <c r="B16" s="44">
        <v>78.27</v>
      </c>
      <c r="C16" s="21">
        <v>-20</v>
      </c>
      <c r="D16" s="19">
        <v>-1565.4</v>
      </c>
      <c r="E16" s="20"/>
      <c r="F16" s="20"/>
      <c r="G16" s="19"/>
      <c r="H16" s="45">
        <v>42807</v>
      </c>
      <c r="I16" s="46" t="s">
        <v>115</v>
      </c>
      <c r="J16" s="21">
        <v>-20</v>
      </c>
      <c r="K16" s="1"/>
      <c r="M16" s="26"/>
      <c r="N16" s="26"/>
      <c r="O16" s="26"/>
    </row>
    <row r="17" spans="1:15" ht="15.75">
      <c r="A17" s="43" t="s">
        <v>78</v>
      </c>
      <c r="B17" s="44">
        <v>955</v>
      </c>
      <c r="C17" s="21">
        <v>-9</v>
      </c>
      <c r="D17" s="19">
        <v>-8595</v>
      </c>
      <c r="E17" s="20"/>
      <c r="F17" s="20"/>
      <c r="G17" s="19"/>
      <c r="H17" s="45">
        <v>42796</v>
      </c>
      <c r="I17" s="46" t="s">
        <v>115</v>
      </c>
      <c r="J17" s="21">
        <v>-9</v>
      </c>
      <c r="K17" s="1"/>
      <c r="M17" s="26"/>
      <c r="N17" s="26"/>
      <c r="O17" s="26"/>
    </row>
    <row r="18" spans="1:15" ht="15.75">
      <c r="A18" s="43" t="s">
        <v>79</v>
      </c>
      <c r="B18" s="44">
        <v>930</v>
      </c>
      <c r="C18" s="21">
        <v>-4</v>
      </c>
      <c r="D18" s="19">
        <v>-3720</v>
      </c>
      <c r="E18" s="20"/>
      <c r="F18" s="20"/>
      <c r="G18" s="19"/>
      <c r="H18" s="45">
        <v>42791</v>
      </c>
      <c r="I18" s="46" t="s">
        <v>115</v>
      </c>
      <c r="J18" s="21">
        <v>-4</v>
      </c>
      <c r="K18" s="1"/>
      <c r="M18" s="26"/>
      <c r="N18" s="26"/>
      <c r="O18" s="26"/>
    </row>
    <row r="19" spans="1:15" ht="15.75">
      <c r="A19" s="43" t="s">
        <v>80</v>
      </c>
      <c r="B19" s="44">
        <v>3762.82</v>
      </c>
      <c r="C19" s="21">
        <v>6</v>
      </c>
      <c r="D19" s="19">
        <v>22576.92</v>
      </c>
      <c r="E19" s="20"/>
      <c r="F19" s="20"/>
      <c r="G19" s="19"/>
      <c r="H19" s="45">
        <v>42781</v>
      </c>
      <c r="I19" s="46" t="s">
        <v>115</v>
      </c>
      <c r="J19" s="21">
        <v>6</v>
      </c>
      <c r="K19" s="1"/>
      <c r="M19" s="26"/>
      <c r="N19" s="26"/>
      <c r="O19" s="26"/>
    </row>
    <row r="20" spans="1:15" ht="15.75">
      <c r="A20" s="43" t="s">
        <v>81</v>
      </c>
      <c r="B20" s="44">
        <v>18.57</v>
      </c>
      <c r="C20" s="21">
        <v>-21</v>
      </c>
      <c r="D20" s="19">
        <v>-389.97</v>
      </c>
      <c r="E20" s="20"/>
      <c r="F20" s="20"/>
      <c r="G20" s="19"/>
      <c r="H20" s="45">
        <v>42808</v>
      </c>
      <c r="I20" s="46" t="s">
        <v>115</v>
      </c>
      <c r="J20" s="21">
        <v>-21</v>
      </c>
      <c r="K20" s="1"/>
      <c r="M20" s="26"/>
      <c r="N20" s="26"/>
      <c r="O20" s="26"/>
    </row>
    <row r="21" spans="1:15" ht="15.75">
      <c r="A21" s="43" t="s">
        <v>82</v>
      </c>
      <c r="B21" s="44">
        <v>10.06</v>
      </c>
      <c r="C21" s="21">
        <v>-9</v>
      </c>
      <c r="D21" s="19">
        <v>-90.54</v>
      </c>
      <c r="E21" s="20"/>
      <c r="F21" s="20"/>
      <c r="G21" s="19"/>
      <c r="H21" s="45">
        <v>42796</v>
      </c>
      <c r="I21" s="46" t="s">
        <v>115</v>
      </c>
      <c r="J21" s="21">
        <v>-9</v>
      </c>
      <c r="K21" s="1"/>
      <c r="M21" s="26"/>
      <c r="N21" s="26"/>
      <c r="O21" s="26"/>
    </row>
    <row r="22" spans="1:15" ht="15.75">
      <c r="A22" s="43" t="s">
        <v>83</v>
      </c>
      <c r="B22" s="44">
        <v>3700.6</v>
      </c>
      <c r="C22" s="21">
        <v>-30</v>
      </c>
      <c r="D22" s="19">
        <v>-111018</v>
      </c>
      <c r="E22" s="20"/>
      <c r="F22" s="20"/>
      <c r="G22" s="19"/>
      <c r="H22" s="45">
        <v>42817</v>
      </c>
      <c r="I22" s="46" t="s">
        <v>115</v>
      </c>
      <c r="J22" s="21">
        <v>-30</v>
      </c>
      <c r="K22" s="1"/>
      <c r="M22" s="26"/>
      <c r="N22" s="26"/>
      <c r="O22" s="26"/>
    </row>
    <row r="23" spans="1:15" ht="15.75">
      <c r="A23" s="43" t="s">
        <v>84</v>
      </c>
      <c r="B23" s="44">
        <v>240</v>
      </c>
      <c r="C23" s="21">
        <v>87</v>
      </c>
      <c r="D23" s="19">
        <v>20880</v>
      </c>
      <c r="E23" s="20"/>
      <c r="F23" s="20"/>
      <c r="G23" s="19"/>
      <c r="H23" s="45">
        <v>42707</v>
      </c>
      <c r="I23" s="46" t="s">
        <v>116</v>
      </c>
      <c r="J23" s="21">
        <v>87</v>
      </c>
      <c r="K23" s="1"/>
      <c r="M23" s="26"/>
      <c r="N23" s="26"/>
      <c r="O23" s="26"/>
    </row>
    <row r="24" spans="1:15" ht="15.75">
      <c r="A24" s="43" t="s">
        <v>85</v>
      </c>
      <c r="B24" s="44">
        <v>31.12</v>
      </c>
      <c r="C24" s="21">
        <v>39</v>
      </c>
      <c r="D24" s="19">
        <v>1213.68</v>
      </c>
      <c r="E24" s="20"/>
      <c r="F24" s="20"/>
      <c r="G24" s="19"/>
      <c r="H24" s="45">
        <v>42755</v>
      </c>
      <c r="I24" s="46" t="s">
        <v>116</v>
      </c>
      <c r="J24" s="21">
        <v>39</v>
      </c>
      <c r="K24" s="1"/>
      <c r="M24" s="26"/>
      <c r="N24" s="26"/>
      <c r="O24" s="26"/>
    </row>
    <row r="25" spans="1:15" ht="15.75">
      <c r="A25" s="43" t="s">
        <v>86</v>
      </c>
      <c r="B25" s="44">
        <v>945</v>
      </c>
      <c r="C25" s="21">
        <v>-18</v>
      </c>
      <c r="D25" s="19">
        <v>-17010</v>
      </c>
      <c r="E25" s="20"/>
      <c r="F25" s="20"/>
      <c r="G25" s="19"/>
      <c r="H25" s="45">
        <v>42832</v>
      </c>
      <c r="I25" s="46" t="s">
        <v>117</v>
      </c>
      <c r="J25" s="21">
        <v>-18</v>
      </c>
      <c r="K25" s="1"/>
      <c r="M25" s="26"/>
      <c r="N25" s="26"/>
      <c r="O25" s="26"/>
    </row>
    <row r="26" spans="1:15" ht="15.75">
      <c r="A26" s="43" t="s">
        <v>87</v>
      </c>
      <c r="B26" s="44">
        <v>2250</v>
      </c>
      <c r="C26" s="21">
        <v>-25</v>
      </c>
      <c r="D26" s="19">
        <v>-56250</v>
      </c>
      <c r="E26" s="20"/>
      <c r="F26" s="20"/>
      <c r="G26" s="19"/>
      <c r="H26" s="45">
        <v>42839</v>
      </c>
      <c r="I26" s="46" t="s">
        <v>117</v>
      </c>
      <c r="J26" s="21">
        <v>-25</v>
      </c>
      <c r="K26" s="1"/>
      <c r="M26" s="26"/>
      <c r="N26" s="26"/>
      <c r="O26" s="26"/>
    </row>
    <row r="27" spans="1:15" ht="15.75">
      <c r="A27" s="43" t="s">
        <v>88</v>
      </c>
      <c r="B27" s="44">
        <v>130</v>
      </c>
      <c r="C27" s="21">
        <v>-26</v>
      </c>
      <c r="D27" s="19">
        <v>-3380</v>
      </c>
      <c r="E27" s="20"/>
      <c r="F27" s="20"/>
      <c r="G27" s="19"/>
      <c r="H27" s="45">
        <v>42840</v>
      </c>
      <c r="I27" s="46" t="s">
        <v>117</v>
      </c>
      <c r="J27" s="21">
        <v>-26</v>
      </c>
      <c r="K27" s="1"/>
      <c r="M27" s="26"/>
      <c r="N27" s="26"/>
      <c r="O27" s="26"/>
    </row>
    <row r="28" spans="1:15" ht="15.75">
      <c r="A28" s="43" t="s">
        <v>89</v>
      </c>
      <c r="B28" s="44">
        <v>241.92</v>
      </c>
      <c r="C28" s="21">
        <v>-26</v>
      </c>
      <c r="D28" s="19">
        <v>-6289.92</v>
      </c>
      <c r="E28" s="20"/>
      <c r="F28" s="20"/>
      <c r="G28" s="19"/>
      <c r="H28" s="45">
        <v>42840</v>
      </c>
      <c r="I28" s="46" t="s">
        <v>117</v>
      </c>
      <c r="J28" s="21">
        <v>-26</v>
      </c>
      <c r="K28" s="1"/>
      <c r="M28" s="26"/>
      <c r="N28" s="26"/>
      <c r="O28" s="26"/>
    </row>
    <row r="29" spans="1:15" ht="15.75">
      <c r="A29" s="43" t="s">
        <v>90</v>
      </c>
      <c r="B29" s="44">
        <v>465</v>
      </c>
      <c r="C29" s="21">
        <v>-26</v>
      </c>
      <c r="D29" s="19">
        <v>-12090</v>
      </c>
      <c r="E29" s="20"/>
      <c r="F29" s="20"/>
      <c r="G29" s="19"/>
      <c r="H29" s="45">
        <v>42840</v>
      </c>
      <c r="I29" s="46" t="s">
        <v>117</v>
      </c>
      <c r="J29" s="21">
        <v>-26</v>
      </c>
      <c r="K29" s="1"/>
      <c r="M29" s="26"/>
      <c r="N29" s="26"/>
      <c r="O29" s="26"/>
    </row>
    <row r="30" spans="1:15" ht="15.75">
      <c r="A30" s="43" t="s">
        <v>91</v>
      </c>
      <c r="B30" s="44">
        <v>390</v>
      </c>
      <c r="C30" s="21">
        <v>-7</v>
      </c>
      <c r="D30" s="19">
        <v>-2730</v>
      </c>
      <c r="E30" s="20"/>
      <c r="F30" s="20"/>
      <c r="G30" s="19"/>
      <c r="H30" s="45">
        <v>42821</v>
      </c>
      <c r="I30" s="46" t="s">
        <v>117</v>
      </c>
      <c r="J30" s="21">
        <v>-7</v>
      </c>
      <c r="K30" s="1"/>
      <c r="M30" s="26"/>
      <c r="N30" s="26"/>
      <c r="O30" s="26"/>
    </row>
    <row r="31" spans="1:15" ht="15.75">
      <c r="A31" s="43" t="s">
        <v>92</v>
      </c>
      <c r="B31" s="44">
        <v>55</v>
      </c>
      <c r="C31" s="21">
        <v>-7</v>
      </c>
      <c r="D31" s="19">
        <v>-385</v>
      </c>
      <c r="E31" s="20"/>
      <c r="F31" s="20"/>
      <c r="G31" s="19"/>
      <c r="H31" s="45">
        <v>42821</v>
      </c>
      <c r="I31" s="46" t="s">
        <v>117</v>
      </c>
      <c r="J31" s="21">
        <v>-7</v>
      </c>
      <c r="K31" s="1"/>
      <c r="M31" s="26"/>
      <c r="N31" s="26"/>
      <c r="O31" s="26"/>
    </row>
    <row r="32" spans="1:15" ht="15.75">
      <c r="A32" s="43" t="s">
        <v>93</v>
      </c>
      <c r="B32" s="44">
        <v>3762.82</v>
      </c>
      <c r="C32" s="21">
        <v>-7</v>
      </c>
      <c r="D32" s="19">
        <v>-26339.74</v>
      </c>
      <c r="E32" s="20"/>
      <c r="F32" s="20"/>
      <c r="G32" s="19"/>
      <c r="H32" s="45">
        <v>42821</v>
      </c>
      <c r="I32" s="46" t="s">
        <v>117</v>
      </c>
      <c r="J32" s="21">
        <v>-7</v>
      </c>
      <c r="K32" s="1"/>
      <c r="M32" s="26"/>
      <c r="N32" s="26"/>
      <c r="O32" s="26"/>
    </row>
    <row r="33" spans="1:15" ht="15.75">
      <c r="A33" s="47" t="s">
        <v>94</v>
      </c>
      <c r="B33" s="44">
        <v>189.1</v>
      </c>
      <c r="C33" s="21">
        <v>18</v>
      </c>
      <c r="D33" s="19">
        <v>3403.8</v>
      </c>
      <c r="E33" s="48"/>
      <c r="F33" s="48"/>
      <c r="G33" s="48"/>
      <c r="H33" s="45">
        <v>42796</v>
      </c>
      <c r="I33" s="46" t="s">
        <v>117</v>
      </c>
      <c r="J33" s="21">
        <v>18</v>
      </c>
      <c r="K33" s="1"/>
      <c r="M33" s="26"/>
      <c r="N33" s="28"/>
      <c r="O33" s="26"/>
    </row>
    <row r="34" spans="1:15" ht="15.75">
      <c r="A34" s="43" t="s">
        <v>95</v>
      </c>
      <c r="B34" s="44">
        <v>560</v>
      </c>
      <c r="C34" s="21">
        <v>107</v>
      </c>
      <c r="D34" s="19">
        <v>59920</v>
      </c>
      <c r="E34" s="48"/>
      <c r="F34" s="48"/>
      <c r="G34" s="48"/>
      <c r="H34" s="45">
        <v>42707</v>
      </c>
      <c r="I34" s="46" t="s">
        <v>117</v>
      </c>
      <c r="J34" s="21">
        <v>107</v>
      </c>
      <c r="K34" s="1"/>
      <c r="M34" s="26"/>
      <c r="N34" s="28"/>
      <c r="O34" s="26"/>
    </row>
    <row r="35" spans="1:15" ht="15.75">
      <c r="A35" s="43" t="s">
        <v>96</v>
      </c>
      <c r="B35" s="44">
        <v>563.16</v>
      </c>
      <c r="C35" s="21">
        <v>59</v>
      </c>
      <c r="D35" s="19">
        <v>33226.44</v>
      </c>
      <c r="E35" s="48"/>
      <c r="F35" s="48"/>
      <c r="G35" s="48"/>
      <c r="H35" s="45">
        <v>42755</v>
      </c>
      <c r="I35" s="46" t="s">
        <v>117</v>
      </c>
      <c r="J35" s="21">
        <v>59</v>
      </c>
      <c r="K35" s="1"/>
      <c r="M35" s="26"/>
      <c r="N35" s="28"/>
      <c r="O35" s="26"/>
    </row>
    <row r="36" spans="1:15" ht="15.75">
      <c r="A36" s="43" t="s">
        <v>97</v>
      </c>
      <c r="B36" s="44">
        <v>207.9</v>
      </c>
      <c r="C36" s="21">
        <v>15</v>
      </c>
      <c r="D36" s="19">
        <v>3118.5</v>
      </c>
      <c r="E36" s="48"/>
      <c r="F36" s="48"/>
      <c r="G36" s="48"/>
      <c r="H36" s="45">
        <v>42799</v>
      </c>
      <c r="I36" s="46" t="s">
        <v>117</v>
      </c>
      <c r="J36" s="21">
        <v>15</v>
      </c>
      <c r="K36" s="1"/>
      <c r="M36" s="26"/>
      <c r="N36" s="28"/>
      <c r="O36" s="26"/>
    </row>
    <row r="37" spans="1:15" ht="15.75">
      <c r="A37" s="43" t="s">
        <v>98</v>
      </c>
      <c r="B37" s="44">
        <v>495</v>
      </c>
      <c r="C37" s="21">
        <v>18</v>
      </c>
      <c r="D37" s="19">
        <v>8910</v>
      </c>
      <c r="E37" s="48"/>
      <c r="F37" s="48"/>
      <c r="G37" s="48"/>
      <c r="H37" s="45">
        <v>42796</v>
      </c>
      <c r="I37" s="46" t="s">
        <v>117</v>
      </c>
      <c r="J37" s="21">
        <v>18</v>
      </c>
      <c r="K37" s="1"/>
      <c r="M37" s="26"/>
      <c r="N37" s="28"/>
      <c r="O37" s="26"/>
    </row>
    <row r="38" spans="1:15" ht="15.75">
      <c r="A38" s="43" t="s">
        <v>99</v>
      </c>
      <c r="B38" s="44">
        <v>17.22</v>
      </c>
      <c r="C38" s="21">
        <v>-18</v>
      </c>
      <c r="D38" s="19">
        <v>-309.96</v>
      </c>
      <c r="E38" s="48"/>
      <c r="F38" s="48"/>
      <c r="G38" s="48"/>
      <c r="H38" s="45">
        <v>42832</v>
      </c>
      <c r="I38" s="46" t="s">
        <v>117</v>
      </c>
      <c r="J38" s="21">
        <v>-18</v>
      </c>
      <c r="K38" s="1"/>
      <c r="M38" s="26"/>
      <c r="N38" s="28"/>
      <c r="O38" s="26"/>
    </row>
    <row r="39" spans="1:15" ht="15.75">
      <c r="A39" s="43" t="s">
        <v>100</v>
      </c>
      <c r="B39" s="44">
        <v>210.1</v>
      </c>
      <c r="C39" s="21">
        <v>-25</v>
      </c>
      <c r="D39" s="19">
        <v>-5252.5</v>
      </c>
      <c r="E39" s="48"/>
      <c r="F39" s="48"/>
      <c r="G39" s="48"/>
      <c r="H39" s="45">
        <v>42839</v>
      </c>
      <c r="I39" s="46" t="s">
        <v>117</v>
      </c>
      <c r="J39" s="21">
        <v>-25</v>
      </c>
      <c r="K39" s="1"/>
      <c r="M39" s="26"/>
      <c r="N39" s="28"/>
      <c r="O39" s="26"/>
    </row>
    <row r="40" spans="1:15" ht="15.75">
      <c r="A40" s="43" t="s">
        <v>101</v>
      </c>
      <c r="B40" s="44">
        <v>28.6</v>
      </c>
      <c r="C40" s="21">
        <v>-26</v>
      </c>
      <c r="D40" s="19">
        <v>-743.6</v>
      </c>
      <c r="E40" s="48"/>
      <c r="F40" s="48"/>
      <c r="G40" s="48"/>
      <c r="H40" s="45">
        <v>42840</v>
      </c>
      <c r="I40" s="46" t="s">
        <v>117</v>
      </c>
      <c r="J40" s="21">
        <v>-26</v>
      </c>
      <c r="K40" s="1"/>
      <c r="M40" s="26"/>
      <c r="N40" s="28"/>
      <c r="O40" s="26"/>
    </row>
    <row r="41" spans="1:15" ht="15.75">
      <c r="A41" s="43" t="s">
        <v>102</v>
      </c>
      <c r="B41" s="44">
        <v>53.22</v>
      </c>
      <c r="C41" s="21">
        <v>-26</v>
      </c>
      <c r="D41" s="19">
        <v>-1383.72</v>
      </c>
      <c r="E41" s="48"/>
      <c r="F41" s="48"/>
      <c r="G41" s="48"/>
      <c r="H41" s="45">
        <v>42840</v>
      </c>
      <c r="I41" s="46" t="s">
        <v>117</v>
      </c>
      <c r="J41" s="21">
        <v>-26</v>
      </c>
      <c r="K41" s="1"/>
      <c r="M41" s="26"/>
      <c r="N41" s="28"/>
      <c r="O41" s="26"/>
    </row>
    <row r="42" spans="1:15" ht="15.75">
      <c r="A42" s="43" t="s">
        <v>103</v>
      </c>
      <c r="B42" s="44">
        <v>102.3</v>
      </c>
      <c r="C42" s="21">
        <v>18</v>
      </c>
      <c r="D42" s="19">
        <v>1841.4</v>
      </c>
      <c r="E42" s="48"/>
      <c r="F42" s="48"/>
      <c r="G42" s="48"/>
      <c r="H42" s="45">
        <v>42796</v>
      </c>
      <c r="I42" s="46" t="s">
        <v>117</v>
      </c>
      <c r="J42" s="21">
        <v>18</v>
      </c>
      <c r="K42" s="1"/>
      <c r="M42" s="26"/>
      <c r="N42" s="28"/>
      <c r="O42" s="26"/>
    </row>
    <row r="43" spans="1:15" ht="15.75">
      <c r="A43" s="43" t="s">
        <v>104</v>
      </c>
      <c r="B43" s="44">
        <v>85.8</v>
      </c>
      <c r="C43" s="21">
        <v>-26</v>
      </c>
      <c r="D43" s="19">
        <v>-2230.8</v>
      </c>
      <c r="E43" s="48"/>
      <c r="F43" s="48"/>
      <c r="G43" s="48"/>
      <c r="H43" s="45">
        <v>42840</v>
      </c>
      <c r="I43" s="46" t="s">
        <v>117</v>
      </c>
      <c r="J43" s="21">
        <v>-26</v>
      </c>
      <c r="K43" s="1"/>
      <c r="M43" s="26"/>
      <c r="N43" s="28"/>
      <c r="O43" s="26"/>
    </row>
    <row r="44" spans="1:15" ht="15.75">
      <c r="A44" s="43" t="s">
        <v>112</v>
      </c>
      <c r="B44" s="44">
        <v>827.82</v>
      </c>
      <c r="C44" s="21">
        <v>-7</v>
      </c>
      <c r="D44" s="19">
        <v>-5794.74</v>
      </c>
      <c r="E44" s="48"/>
      <c r="F44" s="48"/>
      <c r="G44" s="48"/>
      <c r="H44" s="45">
        <v>42821</v>
      </c>
      <c r="I44" s="46" t="s">
        <v>117</v>
      </c>
      <c r="J44" s="21">
        <v>-7</v>
      </c>
      <c r="K44" s="1"/>
      <c r="M44" s="26"/>
      <c r="N44" s="28"/>
      <c r="O44" s="26"/>
    </row>
    <row r="45" spans="1:15" ht="15.75">
      <c r="A45" s="43" t="s">
        <v>113</v>
      </c>
      <c r="B45" s="44">
        <v>12.1</v>
      </c>
      <c r="C45" s="21">
        <v>-7</v>
      </c>
      <c r="D45" s="19">
        <v>-84.7</v>
      </c>
      <c r="E45" s="48"/>
      <c r="F45" s="48"/>
      <c r="G45" s="48"/>
      <c r="H45" s="45">
        <v>42821</v>
      </c>
      <c r="I45" s="46" t="s">
        <v>117</v>
      </c>
      <c r="J45" s="21">
        <v>-7</v>
      </c>
      <c r="K45" s="1"/>
      <c r="M45" s="26"/>
      <c r="N45" s="28"/>
      <c r="O45" s="26"/>
    </row>
    <row r="46" spans="1:15" ht="15.75">
      <c r="A46" s="43" t="s">
        <v>105</v>
      </c>
      <c r="B46" s="44">
        <v>827.82</v>
      </c>
      <c r="C46" s="21">
        <v>-19</v>
      </c>
      <c r="D46" s="19">
        <v>-15728.58</v>
      </c>
      <c r="E46" s="48"/>
      <c r="F46" s="48"/>
      <c r="G46" s="48"/>
      <c r="H46" s="45">
        <v>42833</v>
      </c>
      <c r="I46" s="46" t="s">
        <v>117</v>
      </c>
      <c r="J46" s="21">
        <v>-19</v>
      </c>
      <c r="K46" s="1"/>
      <c r="M46" s="26"/>
      <c r="N46" s="28"/>
      <c r="O46" s="26"/>
    </row>
    <row r="47" spans="1:15" ht="15.75">
      <c r="A47" s="43" t="s">
        <v>106</v>
      </c>
      <c r="B47" s="44">
        <v>41.6</v>
      </c>
      <c r="C47" s="21">
        <v>-24</v>
      </c>
      <c r="D47" s="19">
        <v>-998.4</v>
      </c>
      <c r="E47" s="48"/>
      <c r="F47" s="48"/>
      <c r="G47" s="48"/>
      <c r="H47" s="45">
        <v>42838</v>
      </c>
      <c r="I47" s="46" t="s">
        <v>117</v>
      </c>
      <c r="J47" s="21">
        <v>-24</v>
      </c>
      <c r="K47" s="1"/>
      <c r="M47" s="26"/>
      <c r="N47" s="28"/>
      <c r="O47" s="26"/>
    </row>
    <row r="48" spans="1:15" ht="15.75">
      <c r="A48" s="43" t="s">
        <v>107</v>
      </c>
      <c r="B48" s="44">
        <v>2324</v>
      </c>
      <c r="C48" s="21">
        <v>-21</v>
      </c>
      <c r="D48" s="19">
        <v>-48804</v>
      </c>
      <c r="E48" s="48"/>
      <c r="F48" s="48"/>
      <c r="G48" s="48"/>
      <c r="H48" s="45">
        <v>42838</v>
      </c>
      <c r="I48" s="46" t="s">
        <v>118</v>
      </c>
      <c r="J48" s="21">
        <v>-21</v>
      </c>
      <c r="K48" s="1"/>
      <c r="M48" s="26"/>
      <c r="N48" s="28"/>
      <c r="O48" s="26"/>
    </row>
    <row r="49" spans="1:15" ht="15.75">
      <c r="A49" s="43" t="s">
        <v>108</v>
      </c>
      <c r="B49" s="44">
        <v>3575</v>
      </c>
      <c r="C49" s="21">
        <v>2</v>
      </c>
      <c r="D49" s="19">
        <v>7150</v>
      </c>
      <c r="E49" s="48"/>
      <c r="F49" s="48"/>
      <c r="G49" s="48"/>
      <c r="H49" s="45">
        <v>42815</v>
      </c>
      <c r="I49" s="46" t="s">
        <v>118</v>
      </c>
      <c r="J49" s="21">
        <v>2</v>
      </c>
      <c r="K49" s="1"/>
      <c r="M49" s="26"/>
      <c r="N49" s="28"/>
      <c r="O49" s="26"/>
    </row>
    <row r="50" spans="1:15" ht="15.75">
      <c r="A50" s="43" t="s">
        <v>109</v>
      </c>
      <c r="B50" s="44">
        <v>115</v>
      </c>
      <c r="C50" s="21">
        <v>16</v>
      </c>
      <c r="D50" s="19">
        <v>1840</v>
      </c>
      <c r="E50" s="48"/>
      <c r="F50" s="48"/>
      <c r="G50" s="48"/>
      <c r="H50" s="45">
        <v>42801</v>
      </c>
      <c r="I50" s="46" t="s">
        <v>118</v>
      </c>
      <c r="J50" s="21">
        <v>16</v>
      </c>
      <c r="K50" s="1"/>
      <c r="M50" s="26"/>
      <c r="N50" s="28"/>
      <c r="O50" s="26"/>
    </row>
    <row r="51" spans="1:15" ht="15.75">
      <c r="A51" s="43" t="s">
        <v>110</v>
      </c>
      <c r="B51" s="44">
        <v>670</v>
      </c>
      <c r="C51" s="21">
        <v>-29</v>
      </c>
      <c r="D51" s="19">
        <v>-19430</v>
      </c>
      <c r="E51" s="48"/>
      <c r="F51" s="48"/>
      <c r="G51" s="48"/>
      <c r="H51" s="45">
        <v>42846</v>
      </c>
      <c r="I51" s="46" t="s">
        <v>118</v>
      </c>
      <c r="J51" s="21">
        <v>-29</v>
      </c>
      <c r="K51" s="1"/>
      <c r="M51" s="26"/>
      <c r="N51" s="28"/>
      <c r="O51" s="26"/>
    </row>
    <row r="52" spans="1:15" ht="15.75">
      <c r="A52" s="43" t="s">
        <v>111</v>
      </c>
      <c r="B52" s="44">
        <v>340</v>
      </c>
      <c r="C52" s="21">
        <v>-16</v>
      </c>
      <c r="D52" s="19">
        <v>-5440</v>
      </c>
      <c r="E52" s="20"/>
      <c r="F52" s="20"/>
      <c r="G52" s="19"/>
      <c r="H52" s="45">
        <v>42833</v>
      </c>
      <c r="I52" s="46" t="s">
        <v>118</v>
      </c>
      <c r="J52" s="21">
        <v>-16</v>
      </c>
      <c r="K52" s="1"/>
      <c r="M52" s="26"/>
      <c r="N52" s="26"/>
      <c r="O52" s="26"/>
    </row>
    <row r="53" spans="1:15" ht="15.75">
      <c r="A53" s="43" t="s">
        <v>119</v>
      </c>
      <c r="B53" s="44">
        <v>1195.4</v>
      </c>
      <c r="C53" s="21">
        <v>-17</v>
      </c>
      <c r="D53" s="19">
        <v>-20321.8</v>
      </c>
      <c r="E53" s="20"/>
      <c r="F53" s="20"/>
      <c r="G53" s="19"/>
      <c r="H53" s="45">
        <v>42855</v>
      </c>
      <c r="I53" s="46" t="s">
        <v>189</v>
      </c>
      <c r="J53" s="21">
        <v>-17</v>
      </c>
      <c r="K53" s="1"/>
      <c r="M53" s="26"/>
      <c r="N53" s="28"/>
      <c r="O53" s="26"/>
    </row>
    <row r="54" spans="1:15" ht="15.75">
      <c r="A54" s="43" t="s">
        <v>120</v>
      </c>
      <c r="B54" s="44">
        <v>420.66</v>
      </c>
      <c r="C54" s="21">
        <v>-16</v>
      </c>
      <c r="D54" s="19">
        <v>-6730.56</v>
      </c>
      <c r="E54" s="20"/>
      <c r="F54" s="20"/>
      <c r="G54" s="19"/>
      <c r="H54" s="45">
        <v>42854</v>
      </c>
      <c r="I54" s="46" t="s">
        <v>189</v>
      </c>
      <c r="J54" s="21">
        <v>-16</v>
      </c>
      <c r="K54" s="1"/>
      <c r="M54" s="26"/>
      <c r="N54" s="28"/>
      <c r="O54" s="26"/>
    </row>
    <row r="55" spans="1:15" ht="15.75">
      <c r="A55" s="43" t="s">
        <v>121</v>
      </c>
      <c r="B55" s="44">
        <v>231.96</v>
      </c>
      <c r="C55" s="21">
        <v>-9</v>
      </c>
      <c r="D55" s="19">
        <v>-2087.64</v>
      </c>
      <c r="E55" s="20"/>
      <c r="F55" s="20"/>
      <c r="G55" s="19"/>
      <c r="H55" s="45">
        <v>42847</v>
      </c>
      <c r="I55" s="46" t="s">
        <v>189</v>
      </c>
      <c r="J55" s="21">
        <v>-9</v>
      </c>
      <c r="K55" s="1"/>
      <c r="M55" s="26"/>
      <c r="N55" s="26"/>
      <c r="O55" s="26"/>
    </row>
    <row r="56" spans="1:11" ht="15.75">
      <c r="A56" s="43" t="s">
        <v>122</v>
      </c>
      <c r="B56" s="44">
        <v>277.9</v>
      </c>
      <c r="C56" s="21">
        <v>-9</v>
      </c>
      <c r="D56" s="19">
        <v>-2501.1</v>
      </c>
      <c r="E56" s="20"/>
      <c r="F56" s="20"/>
      <c r="G56" s="19"/>
      <c r="H56" s="45">
        <v>42847</v>
      </c>
      <c r="I56" s="46" t="s">
        <v>189</v>
      </c>
      <c r="J56" s="21">
        <v>-9</v>
      </c>
      <c r="K56" s="1"/>
    </row>
    <row r="57" spans="1:11" ht="15.75">
      <c r="A57" s="43" t="s">
        <v>123</v>
      </c>
      <c r="B57" s="44">
        <v>237.47</v>
      </c>
      <c r="C57" s="21">
        <v>-13</v>
      </c>
      <c r="D57" s="19">
        <v>-3087.11</v>
      </c>
      <c r="E57" s="20"/>
      <c r="F57" s="20"/>
      <c r="G57" s="19"/>
      <c r="H57" s="45">
        <v>42851</v>
      </c>
      <c r="I57" s="46" t="s">
        <v>189</v>
      </c>
      <c r="J57" s="21">
        <v>-13</v>
      </c>
      <c r="K57" s="1"/>
    </row>
    <row r="58" spans="1:11" ht="15.75">
      <c r="A58" s="43" t="s">
        <v>124</v>
      </c>
      <c r="B58" s="44">
        <v>462.66</v>
      </c>
      <c r="C58" s="21">
        <v>-10</v>
      </c>
      <c r="D58" s="19">
        <v>-4626.6</v>
      </c>
      <c r="E58" s="20"/>
      <c r="F58" s="20"/>
      <c r="G58" s="19"/>
      <c r="H58" s="45">
        <v>42848</v>
      </c>
      <c r="I58" s="46" t="s">
        <v>189</v>
      </c>
      <c r="J58" s="21">
        <v>-10</v>
      </c>
      <c r="K58" s="1"/>
    </row>
    <row r="59" spans="1:11" ht="15.75">
      <c r="A59" s="43" t="s">
        <v>125</v>
      </c>
      <c r="B59" s="44">
        <v>807.57</v>
      </c>
      <c r="C59" s="21">
        <v>-17</v>
      </c>
      <c r="D59" s="19">
        <v>-13728.69</v>
      </c>
      <c r="E59" s="20"/>
      <c r="F59" s="20"/>
      <c r="G59" s="19"/>
      <c r="H59" s="45">
        <v>42855</v>
      </c>
      <c r="I59" s="46" t="s">
        <v>189</v>
      </c>
      <c r="J59" s="21">
        <v>-17</v>
      </c>
      <c r="K59" s="1"/>
    </row>
    <row r="60" spans="1:11" ht="15.75">
      <c r="A60" s="43" t="s">
        <v>126</v>
      </c>
      <c r="B60" s="44">
        <v>713</v>
      </c>
      <c r="C60" s="21">
        <v>-17</v>
      </c>
      <c r="D60" s="19">
        <v>-12121</v>
      </c>
      <c r="E60" s="20"/>
      <c r="F60" s="20"/>
      <c r="G60" s="19"/>
      <c r="H60" s="45">
        <v>42855</v>
      </c>
      <c r="I60" s="46" t="s">
        <v>189</v>
      </c>
      <c r="J60" s="21">
        <v>-17</v>
      </c>
      <c r="K60" s="1"/>
    </row>
    <row r="61" spans="1:11" ht="15.75">
      <c r="A61" s="43" t="s">
        <v>127</v>
      </c>
      <c r="B61" s="44">
        <v>590.21</v>
      </c>
      <c r="C61" s="21">
        <v>-17</v>
      </c>
      <c r="D61" s="19">
        <v>-10033.57</v>
      </c>
      <c r="E61" s="20"/>
      <c r="F61" s="20"/>
      <c r="G61" s="19"/>
      <c r="H61" s="45">
        <v>42855</v>
      </c>
      <c r="I61" s="46" t="s">
        <v>189</v>
      </c>
      <c r="J61" s="21">
        <v>-17</v>
      </c>
      <c r="K61" s="1"/>
    </row>
    <row r="62" spans="1:11" ht="15.75">
      <c r="A62" s="43" t="s">
        <v>128</v>
      </c>
      <c r="B62" s="44">
        <v>360.53</v>
      </c>
      <c r="C62" s="21">
        <v>-17</v>
      </c>
      <c r="D62" s="19">
        <v>-6129.01</v>
      </c>
      <c r="E62" s="20"/>
      <c r="F62" s="20"/>
      <c r="G62" s="19"/>
      <c r="H62" s="45">
        <v>42855</v>
      </c>
      <c r="I62" s="46" t="s">
        <v>189</v>
      </c>
      <c r="J62" s="21">
        <v>-17</v>
      </c>
      <c r="K62" s="1"/>
    </row>
    <row r="63" spans="1:11" ht="15.75">
      <c r="A63" s="43" t="s">
        <v>129</v>
      </c>
      <c r="B63" s="44">
        <v>3762.82</v>
      </c>
      <c r="C63" s="21">
        <v>-17</v>
      </c>
      <c r="D63" s="19">
        <v>-63967.94</v>
      </c>
      <c r="E63" s="20"/>
      <c r="F63" s="20"/>
      <c r="G63" s="19"/>
      <c r="H63" s="45">
        <v>42855</v>
      </c>
      <c r="I63" s="46" t="s">
        <v>189</v>
      </c>
      <c r="J63" s="21">
        <v>-17</v>
      </c>
      <c r="K63" s="1"/>
    </row>
    <row r="64" spans="1:11" ht="15.75">
      <c r="A64" s="43" t="s">
        <v>130</v>
      </c>
      <c r="B64" s="44">
        <v>392.95</v>
      </c>
      <c r="C64" s="21">
        <v>-17</v>
      </c>
      <c r="D64" s="19">
        <v>-6680.15</v>
      </c>
      <c r="E64" s="20"/>
      <c r="F64" s="20"/>
      <c r="G64" s="19"/>
      <c r="H64" s="45">
        <v>42855</v>
      </c>
      <c r="I64" s="46" t="s">
        <v>189</v>
      </c>
      <c r="J64" s="21">
        <v>-17</v>
      </c>
      <c r="K64" s="1"/>
    </row>
    <row r="65" spans="1:10" ht="14.25">
      <c r="A65" s="43" t="s">
        <v>131</v>
      </c>
      <c r="B65" s="44">
        <v>803.76</v>
      </c>
      <c r="C65" s="21">
        <v>-17</v>
      </c>
      <c r="D65" s="19">
        <v>-13663.92</v>
      </c>
      <c r="E65" s="20"/>
      <c r="F65" s="20"/>
      <c r="G65" s="19"/>
      <c r="H65" s="45">
        <v>42855</v>
      </c>
      <c r="I65" s="46" t="s">
        <v>189</v>
      </c>
      <c r="J65" s="21">
        <v>-17</v>
      </c>
    </row>
    <row r="66" spans="1:10" ht="14.25">
      <c r="A66" s="43" t="s">
        <v>132</v>
      </c>
      <c r="B66" s="44">
        <v>151.11</v>
      </c>
      <c r="C66" s="21">
        <v>-17</v>
      </c>
      <c r="D66" s="19">
        <v>-2568.87</v>
      </c>
      <c r="E66" s="20"/>
      <c r="F66" s="20"/>
      <c r="G66" s="19"/>
      <c r="H66" s="45">
        <v>42855</v>
      </c>
      <c r="I66" s="46" t="s">
        <v>189</v>
      </c>
      <c r="J66" s="21">
        <v>-17</v>
      </c>
    </row>
    <row r="67" spans="1:10" ht="14.25">
      <c r="A67" s="43" t="s">
        <v>133</v>
      </c>
      <c r="B67" s="44">
        <v>127.87</v>
      </c>
      <c r="C67" s="21">
        <v>-21</v>
      </c>
      <c r="D67" s="19">
        <v>-2685.27</v>
      </c>
      <c r="E67" s="20"/>
      <c r="F67" s="20"/>
      <c r="G67" s="19"/>
      <c r="H67" s="45">
        <v>42859</v>
      </c>
      <c r="I67" s="46" t="s">
        <v>189</v>
      </c>
      <c r="J67" s="21">
        <v>-21</v>
      </c>
    </row>
    <row r="68" spans="1:10" ht="14.25">
      <c r="A68" s="43" t="s">
        <v>134</v>
      </c>
      <c r="B68" s="44">
        <v>1705.5</v>
      </c>
      <c r="C68" s="21">
        <v>-26</v>
      </c>
      <c r="D68" s="19">
        <v>-44343</v>
      </c>
      <c r="E68" s="20"/>
      <c r="F68" s="20"/>
      <c r="G68" s="19"/>
      <c r="H68" s="45">
        <v>42864</v>
      </c>
      <c r="I68" s="46" t="s">
        <v>189</v>
      </c>
      <c r="J68" s="21">
        <v>-26</v>
      </c>
    </row>
    <row r="69" spans="1:10" ht="14.25">
      <c r="A69" s="43" t="s">
        <v>135</v>
      </c>
      <c r="B69" s="44">
        <v>1844.5</v>
      </c>
      <c r="C69" s="21">
        <v>-26</v>
      </c>
      <c r="D69" s="19">
        <v>-47957</v>
      </c>
      <c r="E69" s="20"/>
      <c r="F69" s="20"/>
      <c r="G69" s="19"/>
      <c r="H69" s="45">
        <v>42864</v>
      </c>
      <c r="I69" s="46" t="s">
        <v>189</v>
      </c>
      <c r="J69" s="21">
        <v>-26</v>
      </c>
    </row>
    <row r="70" spans="1:10" ht="14.25">
      <c r="A70" s="43" t="s">
        <v>136</v>
      </c>
      <c r="B70" s="44">
        <v>1121</v>
      </c>
      <c r="C70" s="21">
        <v>-17</v>
      </c>
      <c r="D70" s="19">
        <v>-19057</v>
      </c>
      <c r="E70" s="20"/>
      <c r="F70" s="20"/>
      <c r="G70" s="19"/>
      <c r="H70" s="45">
        <v>42855</v>
      </c>
      <c r="I70" s="46" t="s">
        <v>189</v>
      </c>
      <c r="J70" s="21">
        <v>-17</v>
      </c>
    </row>
    <row r="71" spans="1:10" ht="14.25">
      <c r="A71" s="43" t="s">
        <v>188</v>
      </c>
      <c r="B71" s="44">
        <v>2595</v>
      </c>
      <c r="C71" s="21">
        <v>-17</v>
      </c>
      <c r="D71" s="19">
        <v>-44115</v>
      </c>
      <c r="E71" s="20"/>
      <c r="F71" s="20"/>
      <c r="G71" s="19"/>
      <c r="H71" s="45">
        <v>42855</v>
      </c>
      <c r="I71" s="46" t="s">
        <v>189</v>
      </c>
      <c r="J71" s="21">
        <v>-17</v>
      </c>
    </row>
    <row r="72" spans="1:10" ht="14.25">
      <c r="A72" s="43" t="s">
        <v>137</v>
      </c>
      <c r="B72" s="44">
        <v>2108.85</v>
      </c>
      <c r="C72" s="21">
        <v>-19</v>
      </c>
      <c r="D72" s="19">
        <v>-40068.15</v>
      </c>
      <c r="E72" s="20"/>
      <c r="F72" s="20"/>
      <c r="G72" s="19"/>
      <c r="H72" s="45">
        <v>42857</v>
      </c>
      <c r="I72" s="46" t="s">
        <v>189</v>
      </c>
      <c r="J72" s="21">
        <v>-19</v>
      </c>
    </row>
    <row r="73" spans="1:10" ht="14.25">
      <c r="A73" s="43" t="s">
        <v>138</v>
      </c>
      <c r="B73" s="44">
        <v>92.55</v>
      </c>
      <c r="C73" s="21">
        <v>-16</v>
      </c>
      <c r="D73" s="19">
        <v>-1480.8</v>
      </c>
      <c r="E73" s="20"/>
      <c r="F73" s="20"/>
      <c r="G73" s="19"/>
      <c r="H73" s="45">
        <v>42854</v>
      </c>
      <c r="I73" s="46" t="s">
        <v>189</v>
      </c>
      <c r="J73" s="21">
        <v>-16</v>
      </c>
    </row>
    <row r="74" spans="1:10" ht="14.25">
      <c r="A74" s="43" t="s">
        <v>139</v>
      </c>
      <c r="B74" s="44">
        <v>51.03</v>
      </c>
      <c r="C74" s="21">
        <v>-9</v>
      </c>
      <c r="D74" s="19">
        <v>-459.27</v>
      </c>
      <c r="E74" s="20"/>
      <c r="F74" s="20"/>
      <c r="G74" s="19"/>
      <c r="H74" s="45">
        <v>42847</v>
      </c>
      <c r="I74" s="46" t="s">
        <v>189</v>
      </c>
      <c r="J74" s="21">
        <v>-9</v>
      </c>
    </row>
    <row r="75" spans="1:10" ht="14.25">
      <c r="A75" s="43" t="s">
        <v>140</v>
      </c>
      <c r="B75" s="44">
        <v>61.14</v>
      </c>
      <c r="C75" s="21">
        <v>-9</v>
      </c>
      <c r="D75" s="19">
        <v>-550.26</v>
      </c>
      <c r="E75" s="20"/>
      <c r="F75" s="20"/>
      <c r="G75" s="19"/>
      <c r="H75" s="45">
        <v>42847</v>
      </c>
      <c r="I75" s="46" t="s">
        <v>189</v>
      </c>
      <c r="J75" s="21">
        <v>-9</v>
      </c>
    </row>
    <row r="76" spans="1:10" ht="14.25">
      <c r="A76" s="43" t="s">
        <v>141</v>
      </c>
      <c r="B76" s="44">
        <v>52.24</v>
      </c>
      <c r="C76" s="21">
        <v>-13</v>
      </c>
      <c r="D76" s="19">
        <v>-679.12</v>
      </c>
      <c r="E76" s="20"/>
      <c r="F76" s="20"/>
      <c r="G76" s="19"/>
      <c r="H76" s="45">
        <v>42851</v>
      </c>
      <c r="I76" s="46" t="s">
        <v>189</v>
      </c>
      <c r="J76" s="21">
        <v>-13</v>
      </c>
    </row>
    <row r="77" spans="1:10" ht="14.25">
      <c r="A77" s="43" t="s">
        <v>142</v>
      </c>
      <c r="B77" s="44">
        <v>101.78</v>
      </c>
      <c r="C77" s="21">
        <v>-10</v>
      </c>
      <c r="D77" s="19">
        <v>-1017.8</v>
      </c>
      <c r="E77" s="20"/>
      <c r="F77" s="20"/>
      <c r="G77" s="19"/>
      <c r="H77" s="45">
        <v>42848</v>
      </c>
      <c r="I77" s="46" t="s">
        <v>189</v>
      </c>
      <c r="J77" s="21">
        <v>-10</v>
      </c>
    </row>
    <row r="78" spans="1:10" ht="14.25">
      <c r="A78" s="43" t="s">
        <v>143</v>
      </c>
      <c r="B78" s="44">
        <v>827.82</v>
      </c>
      <c r="C78" s="21">
        <v>-17</v>
      </c>
      <c r="D78" s="19">
        <v>-14072.94</v>
      </c>
      <c r="E78" s="20"/>
      <c r="F78" s="20"/>
      <c r="G78" s="19"/>
      <c r="H78" s="45">
        <v>42855</v>
      </c>
      <c r="I78" s="46" t="s">
        <v>189</v>
      </c>
      <c r="J78" s="21">
        <v>-17</v>
      </c>
    </row>
    <row r="79" spans="1:10" ht="14.25">
      <c r="A79" s="43" t="s">
        <v>144</v>
      </c>
      <c r="B79" s="44">
        <v>86.45</v>
      </c>
      <c r="C79" s="21">
        <v>-17</v>
      </c>
      <c r="D79" s="19">
        <v>-1469.65</v>
      </c>
      <c r="E79" s="20"/>
      <c r="F79" s="20"/>
      <c r="G79" s="19"/>
      <c r="H79" s="45">
        <v>42855</v>
      </c>
      <c r="I79" s="46" t="s">
        <v>189</v>
      </c>
      <c r="J79" s="21">
        <v>-17</v>
      </c>
    </row>
    <row r="80" spans="1:10" ht="14.25">
      <c r="A80" s="43" t="s">
        <v>145</v>
      </c>
      <c r="B80" s="44">
        <v>176.83</v>
      </c>
      <c r="C80" s="21">
        <v>-17</v>
      </c>
      <c r="D80" s="19">
        <v>-3006.11</v>
      </c>
      <c r="E80" s="20"/>
      <c r="F80" s="20"/>
      <c r="G80" s="19"/>
      <c r="H80" s="45">
        <v>42855</v>
      </c>
      <c r="I80" s="46" t="s">
        <v>189</v>
      </c>
      <c r="J80" s="21">
        <v>-17</v>
      </c>
    </row>
    <row r="81" spans="1:10" ht="14.25">
      <c r="A81" s="43" t="s">
        <v>146</v>
      </c>
      <c r="B81" s="44">
        <v>33.24</v>
      </c>
      <c r="C81" s="21">
        <v>-17</v>
      </c>
      <c r="D81" s="19">
        <v>-565.08</v>
      </c>
      <c r="E81" s="20"/>
      <c r="F81" s="20"/>
      <c r="G81" s="19"/>
      <c r="H81" s="45">
        <v>42855</v>
      </c>
      <c r="I81" s="46" t="s">
        <v>189</v>
      </c>
      <c r="J81" s="21">
        <v>-17</v>
      </c>
    </row>
    <row r="82" spans="1:10" ht="14.25">
      <c r="A82" s="43" t="s">
        <v>147</v>
      </c>
      <c r="B82" s="44">
        <v>177.66</v>
      </c>
      <c r="C82" s="21">
        <v>-17</v>
      </c>
      <c r="D82" s="19">
        <v>-3020.22</v>
      </c>
      <c r="E82" s="20"/>
      <c r="F82" s="20"/>
      <c r="G82" s="19"/>
      <c r="H82" s="45">
        <v>42855</v>
      </c>
      <c r="I82" s="46" t="s">
        <v>189</v>
      </c>
      <c r="J82" s="21">
        <v>-17</v>
      </c>
    </row>
    <row r="83" spans="1:10" ht="14.25">
      <c r="A83" s="43" t="s">
        <v>148</v>
      </c>
      <c r="B83" s="44">
        <v>156.86</v>
      </c>
      <c r="C83" s="21">
        <v>-17</v>
      </c>
      <c r="D83" s="19">
        <v>-2666.62</v>
      </c>
      <c r="E83" s="20"/>
      <c r="F83" s="20"/>
      <c r="G83" s="19"/>
      <c r="H83" s="45">
        <v>42855</v>
      </c>
      <c r="I83" s="46" t="s">
        <v>189</v>
      </c>
      <c r="J83" s="21">
        <v>-17</v>
      </c>
    </row>
    <row r="84" spans="1:10" ht="14.25">
      <c r="A84" s="43" t="s">
        <v>149</v>
      </c>
      <c r="B84" s="44">
        <v>129.85</v>
      </c>
      <c r="C84" s="21">
        <v>-17</v>
      </c>
      <c r="D84" s="19">
        <v>-2207.45</v>
      </c>
      <c r="E84" s="20"/>
      <c r="F84" s="20"/>
      <c r="G84" s="19"/>
      <c r="H84" s="45">
        <v>42855</v>
      </c>
      <c r="I84" s="46" t="s">
        <v>189</v>
      </c>
      <c r="J84" s="21">
        <v>-17</v>
      </c>
    </row>
    <row r="85" spans="1:10" ht="14.25">
      <c r="A85" s="43" t="s">
        <v>150</v>
      </c>
      <c r="B85" s="44">
        <v>79.32</v>
      </c>
      <c r="C85" s="21">
        <v>-17</v>
      </c>
      <c r="D85" s="19">
        <v>-1348.44</v>
      </c>
      <c r="E85" s="20"/>
      <c r="F85" s="20"/>
      <c r="G85" s="19"/>
      <c r="H85" s="45">
        <v>42855</v>
      </c>
      <c r="I85" s="46" t="s">
        <v>189</v>
      </c>
      <c r="J85" s="21">
        <v>-17</v>
      </c>
    </row>
    <row r="86" spans="1:10" ht="14.25">
      <c r="A86" s="43" t="s">
        <v>151</v>
      </c>
      <c r="B86" s="44">
        <v>28.13</v>
      </c>
      <c r="C86" s="21">
        <v>-21</v>
      </c>
      <c r="D86" s="19">
        <v>-590.73</v>
      </c>
      <c r="E86" s="20"/>
      <c r="F86" s="20"/>
      <c r="G86" s="19"/>
      <c r="H86" s="45">
        <v>42859</v>
      </c>
      <c r="I86" s="46" t="s">
        <v>189</v>
      </c>
      <c r="J86" s="21">
        <v>-21</v>
      </c>
    </row>
    <row r="87" spans="1:10" ht="14.25">
      <c r="A87" s="43" t="s">
        <v>152</v>
      </c>
      <c r="B87" s="44">
        <v>375.21</v>
      </c>
      <c r="C87" s="21">
        <v>-26</v>
      </c>
      <c r="D87" s="19">
        <v>-9755.46</v>
      </c>
      <c r="E87" s="20"/>
      <c r="F87" s="20"/>
      <c r="G87" s="19"/>
      <c r="H87" s="45">
        <v>42864</v>
      </c>
      <c r="I87" s="46" t="s">
        <v>189</v>
      </c>
      <c r="J87" s="21">
        <v>-26</v>
      </c>
    </row>
    <row r="88" spans="1:10" ht="14.25">
      <c r="A88" s="43" t="s">
        <v>153</v>
      </c>
      <c r="B88" s="44">
        <v>405.79</v>
      </c>
      <c r="C88" s="21">
        <v>-26</v>
      </c>
      <c r="D88" s="19">
        <v>-10550.54</v>
      </c>
      <c r="E88" s="20"/>
      <c r="F88" s="20"/>
      <c r="G88" s="19"/>
      <c r="H88" s="45">
        <v>42864</v>
      </c>
      <c r="I88" s="46" t="s">
        <v>189</v>
      </c>
      <c r="J88" s="21">
        <v>-26</v>
      </c>
    </row>
    <row r="89" spans="1:10" ht="14.25">
      <c r="A89" s="43" t="s">
        <v>154</v>
      </c>
      <c r="B89" s="44">
        <v>9327</v>
      </c>
      <c r="C89" s="21">
        <v>19</v>
      </c>
      <c r="D89" s="19">
        <v>177213</v>
      </c>
      <c r="E89" s="20"/>
      <c r="F89" s="20"/>
      <c r="G89" s="19"/>
      <c r="H89" s="45">
        <v>42855</v>
      </c>
      <c r="I89" s="46" t="s">
        <v>190</v>
      </c>
      <c r="J89" s="21">
        <v>19</v>
      </c>
    </row>
    <row r="90" spans="1:10" ht="14.25">
      <c r="A90" s="43" t="s">
        <v>155</v>
      </c>
      <c r="B90" s="44">
        <v>317.64</v>
      </c>
      <c r="C90" s="21">
        <v>-21</v>
      </c>
      <c r="D90" s="19">
        <v>-6670.44</v>
      </c>
      <c r="E90" s="20"/>
      <c r="F90" s="20"/>
      <c r="G90" s="19"/>
      <c r="H90" s="45">
        <v>42895</v>
      </c>
      <c r="I90" s="46" t="s">
        <v>190</v>
      </c>
      <c r="J90" s="21">
        <v>-21</v>
      </c>
    </row>
    <row r="91" spans="1:10" ht="14.25">
      <c r="A91" s="43" t="s">
        <v>156</v>
      </c>
      <c r="B91" s="44">
        <v>358.55</v>
      </c>
      <c r="C91" s="21">
        <v>-21</v>
      </c>
      <c r="D91" s="19">
        <v>-7529.55</v>
      </c>
      <c r="E91" s="20"/>
      <c r="F91" s="20"/>
      <c r="G91" s="19"/>
      <c r="H91" s="45">
        <v>42895</v>
      </c>
      <c r="I91" s="46" t="s">
        <v>190</v>
      </c>
      <c r="J91" s="21">
        <v>-21</v>
      </c>
    </row>
    <row r="92" spans="1:10" ht="14.25">
      <c r="A92" s="43" t="s">
        <v>157</v>
      </c>
      <c r="B92" s="44">
        <v>1204.21</v>
      </c>
      <c r="C92" s="21">
        <v>-7</v>
      </c>
      <c r="D92" s="19">
        <v>-8429.47</v>
      </c>
      <c r="E92" s="20"/>
      <c r="F92" s="20"/>
      <c r="G92" s="19"/>
      <c r="H92" s="45">
        <v>42881</v>
      </c>
      <c r="I92" s="46" t="s">
        <v>190</v>
      </c>
      <c r="J92" s="21">
        <v>-7</v>
      </c>
    </row>
    <row r="93" spans="1:10" ht="14.25">
      <c r="A93" s="43" t="s">
        <v>158</v>
      </c>
      <c r="B93" s="44">
        <v>193.25</v>
      </c>
      <c r="C93" s="21">
        <v>-8</v>
      </c>
      <c r="D93" s="19">
        <v>-1546</v>
      </c>
      <c r="E93" s="20"/>
      <c r="F93" s="20"/>
      <c r="G93" s="19"/>
      <c r="H93" s="45">
        <v>42882</v>
      </c>
      <c r="I93" s="46" t="s">
        <v>190</v>
      </c>
      <c r="J93" s="21">
        <v>-8</v>
      </c>
    </row>
    <row r="94" spans="1:10" ht="14.25">
      <c r="A94" s="43" t="s">
        <v>159</v>
      </c>
      <c r="B94" s="44">
        <v>304.56</v>
      </c>
      <c r="C94" s="21">
        <v>-4</v>
      </c>
      <c r="D94" s="19">
        <v>-1218.24</v>
      </c>
      <c r="E94" s="20"/>
      <c r="F94" s="20"/>
      <c r="G94" s="19"/>
      <c r="H94" s="45">
        <v>42878</v>
      </c>
      <c r="I94" s="46" t="s">
        <v>190</v>
      </c>
      <c r="J94" s="21">
        <v>-4</v>
      </c>
    </row>
    <row r="95" spans="1:10" ht="14.25">
      <c r="A95" s="43" t="s">
        <v>160</v>
      </c>
      <c r="B95" s="44">
        <v>844.8</v>
      </c>
      <c r="C95" s="21">
        <v>2</v>
      </c>
      <c r="D95" s="19">
        <v>1689.6</v>
      </c>
      <c r="E95" s="20"/>
      <c r="F95" s="20"/>
      <c r="G95" s="19"/>
      <c r="H95" s="45">
        <v>42872</v>
      </c>
      <c r="I95" s="46" t="s">
        <v>190</v>
      </c>
      <c r="J95" s="21">
        <v>2</v>
      </c>
    </row>
    <row r="96" spans="1:10" ht="14.25">
      <c r="A96" s="43" t="s">
        <v>161</v>
      </c>
      <c r="B96" s="44">
        <v>958</v>
      </c>
      <c r="C96" s="21">
        <v>-26</v>
      </c>
      <c r="D96" s="19">
        <v>-24908</v>
      </c>
      <c r="E96" s="20"/>
      <c r="F96" s="20"/>
      <c r="G96" s="19"/>
      <c r="H96" s="45">
        <v>42900</v>
      </c>
      <c r="I96" s="46" t="s">
        <v>190</v>
      </c>
      <c r="J96" s="21">
        <v>-26</v>
      </c>
    </row>
    <row r="97" spans="1:10" ht="14.25">
      <c r="A97" s="43" t="s">
        <v>162</v>
      </c>
      <c r="B97" s="44">
        <v>4.72</v>
      </c>
      <c r="C97" s="21">
        <v>9</v>
      </c>
      <c r="D97" s="19">
        <v>42.48</v>
      </c>
      <c r="E97" s="20"/>
      <c r="F97" s="20"/>
      <c r="G97" s="19"/>
      <c r="H97" s="45">
        <v>42865</v>
      </c>
      <c r="I97" s="46" t="s">
        <v>190</v>
      </c>
      <c r="J97" s="21">
        <v>9</v>
      </c>
    </row>
    <row r="98" spans="1:10" ht="14.25">
      <c r="A98" s="43" t="s">
        <v>163</v>
      </c>
      <c r="B98" s="44">
        <v>557.18</v>
      </c>
      <c r="C98" s="21">
        <v>10</v>
      </c>
      <c r="D98" s="19">
        <v>5571.8</v>
      </c>
      <c r="E98" s="20"/>
      <c r="F98" s="20"/>
      <c r="G98" s="19"/>
      <c r="H98" s="45">
        <v>42864</v>
      </c>
      <c r="I98" s="46" t="s">
        <v>190</v>
      </c>
      <c r="J98" s="21">
        <v>10</v>
      </c>
    </row>
    <row r="99" spans="1:10" ht="14.25">
      <c r="A99" s="43" t="s">
        <v>164</v>
      </c>
      <c r="B99" s="44">
        <v>74.8</v>
      </c>
      <c r="C99" s="21">
        <v>13</v>
      </c>
      <c r="D99" s="19">
        <v>972.4</v>
      </c>
      <c r="E99" s="20"/>
      <c r="F99" s="20"/>
      <c r="G99" s="19"/>
      <c r="H99" s="45">
        <v>42861</v>
      </c>
      <c r="I99" s="46" t="s">
        <v>190</v>
      </c>
      <c r="J99" s="21">
        <v>13</v>
      </c>
    </row>
    <row r="100" spans="1:10" ht="14.25">
      <c r="A100" s="43" t="s">
        <v>165</v>
      </c>
      <c r="B100" s="44">
        <v>192.1</v>
      </c>
      <c r="C100" s="21">
        <v>22</v>
      </c>
      <c r="D100" s="19">
        <v>4226.2</v>
      </c>
      <c r="E100" s="20"/>
      <c r="F100" s="20"/>
      <c r="G100" s="19"/>
      <c r="H100" s="45">
        <v>42852</v>
      </c>
      <c r="I100" s="46" t="s">
        <v>190</v>
      </c>
      <c r="J100" s="21">
        <v>22</v>
      </c>
    </row>
    <row r="101" spans="1:10" ht="14.25">
      <c r="A101" s="43" t="s">
        <v>166</v>
      </c>
      <c r="B101" s="44">
        <v>190.38</v>
      </c>
      <c r="C101" s="21">
        <v>13</v>
      </c>
      <c r="D101" s="19">
        <v>2474.94</v>
      </c>
      <c r="E101" s="20"/>
      <c r="F101" s="20"/>
      <c r="G101" s="19"/>
      <c r="H101" s="45">
        <v>42861</v>
      </c>
      <c r="I101" s="46" t="s">
        <v>190</v>
      </c>
      <c r="J101" s="21">
        <v>13</v>
      </c>
    </row>
    <row r="102" spans="1:10" ht="14.25">
      <c r="A102" s="43" t="s">
        <v>167</v>
      </c>
      <c r="B102" s="44">
        <v>295</v>
      </c>
      <c r="C102" s="21">
        <v>41</v>
      </c>
      <c r="D102" s="19">
        <v>12095</v>
      </c>
      <c r="E102" s="20"/>
      <c r="F102" s="20"/>
      <c r="G102" s="19"/>
      <c r="H102" s="45">
        <v>42833</v>
      </c>
      <c r="I102" s="46" t="s">
        <v>190</v>
      </c>
      <c r="J102" s="21">
        <v>41</v>
      </c>
    </row>
    <row r="103" spans="1:10" ht="14.25">
      <c r="A103" s="43" t="s">
        <v>168</v>
      </c>
      <c r="B103" s="44">
        <v>909.7</v>
      </c>
      <c r="C103" s="21">
        <v>-23</v>
      </c>
      <c r="D103" s="19">
        <v>-20923.1</v>
      </c>
      <c r="E103" s="20"/>
      <c r="F103" s="20"/>
      <c r="G103" s="19"/>
      <c r="H103" s="45">
        <v>42897</v>
      </c>
      <c r="I103" s="46" t="s">
        <v>190</v>
      </c>
      <c r="J103" s="21">
        <v>-23</v>
      </c>
    </row>
    <row r="104" spans="1:10" ht="14.25">
      <c r="A104" s="43" t="s">
        <v>169</v>
      </c>
      <c r="B104" s="44">
        <v>27.36</v>
      </c>
      <c r="C104" s="21">
        <v>-11</v>
      </c>
      <c r="D104" s="19">
        <v>-300.96</v>
      </c>
      <c r="E104" s="20"/>
      <c r="F104" s="20"/>
      <c r="G104" s="19"/>
      <c r="H104" s="45">
        <v>42895</v>
      </c>
      <c r="I104" s="46" t="s">
        <v>191</v>
      </c>
      <c r="J104" s="21">
        <v>-11</v>
      </c>
    </row>
    <row r="105" spans="1:10" ht="14.25">
      <c r="A105" s="43" t="s">
        <v>170</v>
      </c>
      <c r="B105" s="44">
        <v>42.52</v>
      </c>
      <c r="C105" s="21">
        <v>2</v>
      </c>
      <c r="D105" s="19">
        <v>85.04</v>
      </c>
      <c r="E105" s="20"/>
      <c r="F105" s="20"/>
      <c r="G105" s="19"/>
      <c r="H105" s="45">
        <v>42882</v>
      </c>
      <c r="I105" s="46" t="s">
        <v>191</v>
      </c>
      <c r="J105" s="21">
        <v>2</v>
      </c>
    </row>
    <row r="106" spans="1:10" ht="14.25">
      <c r="A106" s="43" t="s">
        <v>171</v>
      </c>
      <c r="B106" s="44">
        <v>67</v>
      </c>
      <c r="C106" s="21">
        <v>6</v>
      </c>
      <c r="D106" s="19">
        <v>402</v>
      </c>
      <c r="E106" s="20"/>
      <c r="F106" s="20"/>
      <c r="G106" s="19"/>
      <c r="H106" s="45">
        <v>42878</v>
      </c>
      <c r="I106" s="46" t="s">
        <v>191</v>
      </c>
      <c r="J106" s="21">
        <v>6</v>
      </c>
    </row>
    <row r="107" spans="1:10" ht="14.25">
      <c r="A107" s="43" t="s">
        <v>172</v>
      </c>
      <c r="B107" s="44">
        <v>185.86</v>
      </c>
      <c r="C107" s="21">
        <v>12</v>
      </c>
      <c r="D107" s="19">
        <v>2230.32</v>
      </c>
      <c r="E107" s="20"/>
      <c r="F107" s="20"/>
      <c r="G107" s="19"/>
      <c r="H107" s="45">
        <v>42872</v>
      </c>
      <c r="I107" s="46" t="s">
        <v>191</v>
      </c>
      <c r="J107" s="21">
        <v>12</v>
      </c>
    </row>
    <row r="108" spans="1:10" ht="14.25">
      <c r="A108" s="43" t="s">
        <v>173</v>
      </c>
      <c r="B108" s="44">
        <v>210.76</v>
      </c>
      <c r="C108" s="21">
        <v>-16</v>
      </c>
      <c r="D108" s="19">
        <v>-3372.16</v>
      </c>
      <c r="E108" s="20"/>
      <c r="F108" s="20"/>
      <c r="G108" s="19"/>
      <c r="H108" s="45">
        <v>42900</v>
      </c>
      <c r="I108" s="46" t="s">
        <v>191</v>
      </c>
      <c r="J108" s="21">
        <v>-16</v>
      </c>
    </row>
    <row r="109" spans="1:10" ht="14.25">
      <c r="A109" s="43" t="s">
        <v>174</v>
      </c>
      <c r="B109" s="44">
        <v>31.45</v>
      </c>
      <c r="C109" s="21">
        <v>-11</v>
      </c>
      <c r="D109" s="19">
        <v>-345.95</v>
      </c>
      <c r="E109" s="20"/>
      <c r="F109" s="20"/>
      <c r="G109" s="19"/>
      <c r="H109" s="45">
        <v>42895</v>
      </c>
      <c r="I109" s="46" t="s">
        <v>191</v>
      </c>
      <c r="J109" s="21">
        <v>-11</v>
      </c>
    </row>
    <row r="110" spans="1:10" ht="14.25">
      <c r="A110" s="43" t="s">
        <v>175</v>
      </c>
      <c r="B110" s="44">
        <v>130</v>
      </c>
      <c r="C110" s="21">
        <v>-16</v>
      </c>
      <c r="D110" s="19">
        <v>-2080</v>
      </c>
      <c r="E110" s="20"/>
      <c r="F110" s="20"/>
      <c r="G110" s="19"/>
      <c r="H110" s="45">
        <v>42916</v>
      </c>
      <c r="I110" s="46" t="s">
        <v>192</v>
      </c>
      <c r="J110" s="21">
        <v>-16</v>
      </c>
    </row>
    <row r="111" spans="1:10" ht="14.25">
      <c r="A111" s="43" t="s">
        <v>176</v>
      </c>
      <c r="B111" s="44">
        <v>545.45</v>
      </c>
      <c r="C111" s="21">
        <v>-16</v>
      </c>
      <c r="D111" s="19">
        <v>-8727.2</v>
      </c>
      <c r="E111" s="20"/>
      <c r="F111" s="20"/>
      <c r="G111" s="19"/>
      <c r="H111" s="45">
        <v>42916</v>
      </c>
      <c r="I111" s="46" t="s">
        <v>192</v>
      </c>
      <c r="J111" s="21">
        <v>-16</v>
      </c>
    </row>
    <row r="112" spans="1:10" ht="14.25">
      <c r="A112" s="43" t="s">
        <v>177</v>
      </c>
      <c r="B112" s="44">
        <v>520</v>
      </c>
      <c r="C112" s="21">
        <v>-15</v>
      </c>
      <c r="D112" s="19">
        <v>-7800</v>
      </c>
      <c r="E112" s="20"/>
      <c r="F112" s="20"/>
      <c r="G112" s="19"/>
      <c r="H112" s="45">
        <v>42915</v>
      </c>
      <c r="I112" s="46" t="s">
        <v>192</v>
      </c>
      <c r="J112" s="21">
        <v>-15</v>
      </c>
    </row>
    <row r="113" spans="1:10" ht="14.25">
      <c r="A113" s="43" t="s">
        <v>178</v>
      </c>
      <c r="B113" s="44">
        <v>620</v>
      </c>
      <c r="C113" s="21">
        <v>-2</v>
      </c>
      <c r="D113" s="19">
        <v>-1240</v>
      </c>
      <c r="E113" s="20"/>
      <c r="F113" s="20"/>
      <c r="G113" s="19"/>
      <c r="H113" s="45">
        <v>42902</v>
      </c>
      <c r="I113" s="46" t="s">
        <v>192</v>
      </c>
      <c r="J113" s="21">
        <v>-2</v>
      </c>
    </row>
    <row r="114" spans="1:10" ht="14.25">
      <c r="A114" s="43" t="s">
        <v>179</v>
      </c>
      <c r="B114" s="44">
        <v>1240</v>
      </c>
      <c r="C114" s="21">
        <v>7</v>
      </c>
      <c r="D114" s="19">
        <v>8680</v>
      </c>
      <c r="E114" s="20"/>
      <c r="F114" s="20"/>
      <c r="G114" s="19"/>
      <c r="H114" s="45">
        <v>42893</v>
      </c>
      <c r="I114" s="46" t="s">
        <v>192</v>
      </c>
      <c r="J114" s="21">
        <v>7</v>
      </c>
    </row>
    <row r="115" spans="1:10" ht="14.25">
      <c r="A115" s="43" t="s">
        <v>180</v>
      </c>
      <c r="B115" s="44">
        <v>60</v>
      </c>
      <c r="C115" s="21">
        <v>5</v>
      </c>
      <c r="D115" s="19">
        <v>300</v>
      </c>
      <c r="E115" s="20"/>
      <c r="F115" s="20"/>
      <c r="G115" s="19"/>
      <c r="H115" s="45">
        <v>42895</v>
      </c>
      <c r="I115" s="46" t="s">
        <v>192</v>
      </c>
      <c r="J115" s="21">
        <v>5</v>
      </c>
    </row>
    <row r="116" spans="1:10" ht="14.25">
      <c r="A116" s="43" t="s">
        <v>181</v>
      </c>
      <c r="B116" s="44">
        <v>30</v>
      </c>
      <c r="C116" s="21">
        <v>-7</v>
      </c>
      <c r="D116" s="19">
        <v>-210</v>
      </c>
      <c r="E116" s="20"/>
      <c r="F116" s="20"/>
      <c r="G116" s="19"/>
      <c r="H116" s="45">
        <v>42907</v>
      </c>
      <c r="I116" s="46" t="s">
        <v>192</v>
      </c>
      <c r="J116" s="21">
        <v>-7</v>
      </c>
    </row>
    <row r="117" spans="1:10" ht="14.25">
      <c r="A117" s="43" t="s">
        <v>182</v>
      </c>
      <c r="B117" s="44">
        <v>10.59</v>
      </c>
      <c r="C117" s="21">
        <v>-16</v>
      </c>
      <c r="D117" s="19">
        <v>-169.44</v>
      </c>
      <c r="E117" s="20"/>
      <c r="F117" s="20"/>
      <c r="G117" s="19"/>
      <c r="H117" s="45">
        <v>42916</v>
      </c>
      <c r="I117" s="46" t="s">
        <v>192</v>
      </c>
      <c r="J117" s="21">
        <v>-16</v>
      </c>
    </row>
    <row r="118" spans="1:10" ht="14.25">
      <c r="A118" s="43" t="s">
        <v>183</v>
      </c>
      <c r="B118" s="44">
        <v>165</v>
      </c>
      <c r="C118" s="21">
        <v>-16</v>
      </c>
      <c r="D118" s="19">
        <v>-2640</v>
      </c>
      <c r="E118" s="20"/>
      <c r="F118" s="20"/>
      <c r="G118" s="19"/>
      <c r="H118" s="45">
        <v>42916</v>
      </c>
      <c r="I118" s="46" t="s">
        <v>192</v>
      </c>
      <c r="J118" s="21">
        <v>-16</v>
      </c>
    </row>
    <row r="119" spans="1:10" ht="14.25">
      <c r="A119" s="43" t="s">
        <v>184</v>
      </c>
      <c r="B119" s="44">
        <v>1117</v>
      </c>
      <c r="C119" s="21">
        <v>-23</v>
      </c>
      <c r="D119" s="19">
        <v>-25691</v>
      </c>
      <c r="E119" s="20"/>
      <c r="F119" s="20"/>
      <c r="G119" s="19"/>
      <c r="H119" s="45">
        <v>42923</v>
      </c>
      <c r="I119" s="46" t="s">
        <v>192</v>
      </c>
      <c r="J119" s="21">
        <v>-23</v>
      </c>
    </row>
    <row r="120" spans="1:10" ht="14.25">
      <c r="A120" s="43" t="s">
        <v>185</v>
      </c>
      <c r="B120" s="44">
        <v>128</v>
      </c>
      <c r="C120" s="21">
        <v>-16</v>
      </c>
      <c r="D120" s="19">
        <v>-2048</v>
      </c>
      <c r="E120" s="20"/>
      <c r="F120" s="20"/>
      <c r="G120" s="19"/>
      <c r="H120" s="45">
        <v>42916</v>
      </c>
      <c r="I120" s="46" t="s">
        <v>192</v>
      </c>
      <c r="J120" s="21">
        <v>-16</v>
      </c>
    </row>
    <row r="121" spans="1:10" ht="14.25">
      <c r="A121" s="43" t="s">
        <v>186</v>
      </c>
      <c r="B121" s="44">
        <v>128</v>
      </c>
      <c r="C121" s="21">
        <v>-15</v>
      </c>
      <c r="D121" s="19">
        <v>-1920</v>
      </c>
      <c r="E121" s="20"/>
      <c r="F121" s="20"/>
      <c r="G121" s="19"/>
      <c r="H121" s="45">
        <v>42915</v>
      </c>
      <c r="I121" s="46" t="s">
        <v>192</v>
      </c>
      <c r="J121" s="21">
        <v>-15</v>
      </c>
    </row>
    <row r="122" spans="1:10" ht="14.25">
      <c r="A122" s="43" t="s">
        <v>187</v>
      </c>
      <c r="B122" s="44">
        <v>128</v>
      </c>
      <c r="C122" s="21">
        <v>-11</v>
      </c>
      <c r="D122" s="19">
        <v>-1408</v>
      </c>
      <c r="E122" s="20"/>
      <c r="F122" s="20"/>
      <c r="G122" s="19"/>
      <c r="H122" s="45">
        <v>42911</v>
      </c>
      <c r="I122" s="46" t="s">
        <v>192</v>
      </c>
      <c r="J122" s="21">
        <v>-11</v>
      </c>
    </row>
    <row r="123" spans="1:19" ht="15.75">
      <c r="A123" s="49" t="s">
        <v>193</v>
      </c>
      <c r="B123" s="50">
        <v>122</v>
      </c>
      <c r="C123" s="51">
        <v>-11</v>
      </c>
      <c r="D123" s="52">
        <v>-1342</v>
      </c>
      <c r="E123" s="53"/>
      <c r="F123" s="53"/>
      <c r="G123" s="52"/>
      <c r="H123" s="54">
        <v>42930</v>
      </c>
      <c r="I123" s="55">
        <v>42919</v>
      </c>
      <c r="J123" s="56">
        <v>-11</v>
      </c>
      <c r="K123" s="57"/>
      <c r="L123" s="58"/>
      <c r="M123" s="58"/>
      <c r="N123" s="59"/>
      <c r="O123" s="58"/>
      <c r="P123" s="58"/>
      <c r="Q123" s="58"/>
      <c r="R123" s="58"/>
      <c r="S123" s="58"/>
    </row>
    <row r="124" spans="1:19" ht="15.75">
      <c r="A124" s="49" t="s">
        <v>194</v>
      </c>
      <c r="B124" s="50">
        <v>1265.94</v>
      </c>
      <c r="C124" s="51">
        <v>-18</v>
      </c>
      <c r="D124" s="52">
        <v>-22786.92</v>
      </c>
      <c r="E124" s="53"/>
      <c r="F124" s="53"/>
      <c r="G124" s="52"/>
      <c r="H124" s="54">
        <v>42937</v>
      </c>
      <c r="I124" s="55">
        <v>42919</v>
      </c>
      <c r="J124" s="56">
        <v>-18</v>
      </c>
      <c r="K124" s="57"/>
      <c r="L124" s="58"/>
      <c r="M124" s="58"/>
      <c r="N124" s="59"/>
      <c r="O124" s="58"/>
      <c r="P124" s="58"/>
      <c r="Q124" s="58"/>
      <c r="R124" s="58"/>
      <c r="S124" s="58"/>
    </row>
    <row r="125" spans="1:19" ht="15.75">
      <c r="A125" s="49" t="s">
        <v>195</v>
      </c>
      <c r="B125" s="50">
        <v>241.92</v>
      </c>
      <c r="C125" s="51">
        <v>-10</v>
      </c>
      <c r="D125" s="52">
        <v>-2419.2</v>
      </c>
      <c r="E125" s="53"/>
      <c r="F125" s="53"/>
      <c r="G125" s="52"/>
      <c r="H125" s="54">
        <v>42929</v>
      </c>
      <c r="I125" s="55">
        <v>42919</v>
      </c>
      <c r="J125" s="56">
        <v>-10</v>
      </c>
      <c r="K125" s="57"/>
      <c r="L125" s="58"/>
      <c r="M125" s="58"/>
      <c r="N125" s="58"/>
      <c r="O125" s="58"/>
      <c r="P125" s="58"/>
      <c r="Q125" s="58"/>
      <c r="R125" s="58"/>
      <c r="S125" s="58"/>
    </row>
    <row r="126" spans="1:19" ht="15.75">
      <c r="A126" s="43" t="s">
        <v>196</v>
      </c>
      <c r="B126" s="44">
        <v>1240</v>
      </c>
      <c r="C126" s="21">
        <v>-18</v>
      </c>
      <c r="D126" s="19">
        <v>-22320</v>
      </c>
      <c r="E126" s="20"/>
      <c r="F126" s="20"/>
      <c r="G126" s="19"/>
      <c r="H126" s="30">
        <v>42937</v>
      </c>
      <c r="I126" s="60">
        <v>42919</v>
      </c>
      <c r="J126" s="61">
        <v>-18</v>
      </c>
      <c r="K126" s="33"/>
      <c r="L126" s="26"/>
      <c r="M126" s="26"/>
      <c r="N126" s="26"/>
      <c r="O126" s="26"/>
      <c r="P126" s="26"/>
      <c r="Q126" s="26"/>
      <c r="R126" s="26"/>
      <c r="S126" s="26"/>
    </row>
    <row r="127" spans="1:11" ht="15.75">
      <c r="A127" s="43" t="s">
        <v>197</v>
      </c>
      <c r="B127" s="44">
        <v>3.91</v>
      </c>
      <c r="C127" s="21">
        <v>-8</v>
      </c>
      <c r="D127" s="19">
        <v>-31.28</v>
      </c>
      <c r="E127" s="20"/>
      <c r="F127" s="20"/>
      <c r="G127" s="19"/>
      <c r="H127" s="30">
        <v>42927</v>
      </c>
      <c r="I127" s="60">
        <v>42919</v>
      </c>
      <c r="J127" s="21">
        <v>-8</v>
      </c>
      <c r="K127" s="1"/>
    </row>
    <row r="128" spans="1:11" ht="15.75">
      <c r="A128" s="43" t="s">
        <v>198</v>
      </c>
      <c r="B128" s="44">
        <v>286.35</v>
      </c>
      <c r="C128" s="21">
        <v>-5</v>
      </c>
      <c r="D128" s="19">
        <v>-1431.75</v>
      </c>
      <c r="E128" s="20"/>
      <c r="F128" s="20"/>
      <c r="G128" s="19"/>
      <c r="H128" s="30">
        <v>42924</v>
      </c>
      <c r="I128" s="60">
        <v>42919</v>
      </c>
      <c r="J128" s="21">
        <v>-5</v>
      </c>
      <c r="K128" s="1"/>
    </row>
    <row r="129" spans="1:15" ht="15.75">
      <c r="A129" s="43" t="s">
        <v>199</v>
      </c>
      <c r="B129" s="44">
        <v>3113.34</v>
      </c>
      <c r="C129" s="21">
        <v>3</v>
      </c>
      <c r="D129" s="19">
        <v>9340.02</v>
      </c>
      <c r="E129" s="20"/>
      <c r="F129" s="20"/>
      <c r="G129" s="19"/>
      <c r="H129" s="30">
        <v>42916</v>
      </c>
      <c r="I129" s="60">
        <v>42919</v>
      </c>
      <c r="J129" s="21">
        <v>3</v>
      </c>
      <c r="K129" s="1"/>
      <c r="M129" s="26"/>
      <c r="N129" s="26"/>
      <c r="O129" s="26"/>
    </row>
    <row r="130" spans="1:15" ht="15.75">
      <c r="A130" s="43" t="s">
        <v>200</v>
      </c>
      <c r="B130" s="44">
        <v>3113.34</v>
      </c>
      <c r="C130" s="21">
        <v>3</v>
      </c>
      <c r="D130" s="19">
        <v>9340.02</v>
      </c>
      <c r="E130" s="20"/>
      <c r="F130" s="20"/>
      <c r="G130" s="19"/>
      <c r="H130" s="30">
        <v>42916</v>
      </c>
      <c r="I130" s="60">
        <v>42919</v>
      </c>
      <c r="J130" s="21">
        <v>3</v>
      </c>
      <c r="K130" s="1"/>
      <c r="M130" s="26"/>
      <c r="N130" s="28"/>
      <c r="O130" s="26"/>
    </row>
    <row r="131" spans="1:15" ht="15.75">
      <c r="A131" s="43" t="s">
        <v>201</v>
      </c>
      <c r="B131" s="44">
        <v>240</v>
      </c>
      <c r="C131" s="21">
        <v>-9</v>
      </c>
      <c r="D131" s="19">
        <v>-2160</v>
      </c>
      <c r="E131" s="20"/>
      <c r="F131" s="20"/>
      <c r="G131" s="19"/>
      <c r="H131" s="30">
        <v>42928</v>
      </c>
      <c r="I131" s="60">
        <v>42919</v>
      </c>
      <c r="J131" s="21">
        <v>-9</v>
      </c>
      <c r="K131" s="1"/>
      <c r="M131" s="26"/>
      <c r="N131" s="28"/>
      <c r="O131" s="26"/>
    </row>
    <row r="132" spans="1:15" ht="15.75">
      <c r="A132" s="43" t="s">
        <v>202</v>
      </c>
      <c r="B132" s="44">
        <v>389.65</v>
      </c>
      <c r="C132" s="21">
        <v>-27</v>
      </c>
      <c r="D132" s="19">
        <v>-10520.55</v>
      </c>
      <c r="E132" s="20"/>
      <c r="F132" s="20"/>
      <c r="G132" s="19"/>
      <c r="H132" s="30">
        <v>42946</v>
      </c>
      <c r="I132" s="60">
        <v>42919</v>
      </c>
      <c r="J132" s="21">
        <v>-27</v>
      </c>
      <c r="K132" s="1"/>
      <c r="M132" s="26"/>
      <c r="N132" s="26"/>
      <c r="O132" s="26"/>
    </row>
    <row r="133" spans="1:15" ht="15.75">
      <c r="A133" s="43" t="s">
        <v>203</v>
      </c>
      <c r="B133" s="44">
        <v>2854.7</v>
      </c>
      <c r="C133" s="21">
        <v>62</v>
      </c>
      <c r="D133" s="19">
        <v>176991.4</v>
      </c>
      <c r="E133" s="20"/>
      <c r="F133" s="20"/>
      <c r="G133" s="19"/>
      <c r="H133" s="30">
        <v>42857</v>
      </c>
      <c r="I133" s="60">
        <v>42919</v>
      </c>
      <c r="J133" s="21">
        <v>62</v>
      </c>
      <c r="K133" s="1"/>
      <c r="M133" s="26"/>
      <c r="N133" s="28"/>
      <c r="O133" s="26"/>
    </row>
    <row r="134" spans="1:11" ht="15.75">
      <c r="A134" s="43" t="s">
        <v>204</v>
      </c>
      <c r="B134" s="44">
        <v>28.6</v>
      </c>
      <c r="C134" s="21">
        <v>3</v>
      </c>
      <c r="D134" s="19">
        <v>85.8</v>
      </c>
      <c r="E134" s="20"/>
      <c r="F134" s="20"/>
      <c r="G134" s="19"/>
      <c r="H134" s="30">
        <v>42916</v>
      </c>
      <c r="I134" s="60">
        <v>42919</v>
      </c>
      <c r="J134" s="21">
        <v>3</v>
      </c>
      <c r="K134" s="1"/>
    </row>
    <row r="135" spans="1:11" ht="15.75">
      <c r="A135" s="43" t="s">
        <v>205</v>
      </c>
      <c r="B135" s="44">
        <v>54.55</v>
      </c>
      <c r="C135" s="21">
        <v>3</v>
      </c>
      <c r="D135" s="19">
        <v>163.65</v>
      </c>
      <c r="E135" s="20"/>
      <c r="F135" s="20"/>
      <c r="G135" s="19"/>
      <c r="H135" s="30">
        <v>42916</v>
      </c>
      <c r="I135" s="60">
        <v>42919</v>
      </c>
      <c r="J135" s="21">
        <v>3</v>
      </c>
      <c r="K135" s="1"/>
    </row>
    <row r="136" spans="1:15" ht="15.75">
      <c r="A136" s="43" t="s">
        <v>206</v>
      </c>
      <c r="B136" s="44">
        <v>272.8</v>
      </c>
      <c r="C136" s="21">
        <v>26</v>
      </c>
      <c r="D136" s="19">
        <v>7092.8</v>
      </c>
      <c r="E136" s="20"/>
      <c r="F136" s="20"/>
      <c r="G136" s="19"/>
      <c r="H136" s="30">
        <v>42893</v>
      </c>
      <c r="I136" s="60">
        <v>42919</v>
      </c>
      <c r="J136" s="21">
        <v>26</v>
      </c>
      <c r="K136" s="1"/>
      <c r="M136" s="26"/>
      <c r="N136" s="26"/>
      <c r="O136" s="26"/>
    </row>
    <row r="137" spans="1:15" ht="15.75">
      <c r="A137" s="43" t="s">
        <v>207</v>
      </c>
      <c r="B137" s="44">
        <v>6.6</v>
      </c>
      <c r="C137" s="21">
        <v>12</v>
      </c>
      <c r="D137" s="19">
        <v>79.2</v>
      </c>
      <c r="E137" s="20"/>
      <c r="F137" s="20"/>
      <c r="G137" s="19"/>
      <c r="H137" s="30">
        <v>42907</v>
      </c>
      <c r="I137" s="60">
        <v>42919</v>
      </c>
      <c r="J137" s="21">
        <v>12</v>
      </c>
      <c r="K137" s="1"/>
      <c r="M137" s="26"/>
      <c r="N137" s="28"/>
      <c r="O137" s="26"/>
    </row>
    <row r="138" spans="1:15" ht="15.75">
      <c r="A138" s="43" t="s">
        <v>208</v>
      </c>
      <c r="B138" s="44">
        <v>245.74</v>
      </c>
      <c r="C138" s="21">
        <v>-4</v>
      </c>
      <c r="D138" s="19">
        <v>-982.96</v>
      </c>
      <c r="E138" s="20"/>
      <c r="F138" s="20"/>
      <c r="G138" s="19"/>
      <c r="H138" s="30">
        <v>42923</v>
      </c>
      <c r="I138" s="60">
        <v>42919</v>
      </c>
      <c r="J138" s="21">
        <v>-4</v>
      </c>
      <c r="K138" s="1"/>
      <c r="M138" s="26"/>
      <c r="N138" s="28"/>
      <c r="O138" s="26"/>
    </row>
    <row r="139" spans="1:15" ht="15.75">
      <c r="A139" s="43" t="s">
        <v>209</v>
      </c>
      <c r="B139" s="44">
        <v>12.8</v>
      </c>
      <c r="C139" s="21">
        <v>3</v>
      </c>
      <c r="D139" s="19">
        <v>38.4</v>
      </c>
      <c r="E139" s="20"/>
      <c r="F139" s="20"/>
      <c r="G139" s="19"/>
      <c r="H139" s="30">
        <v>42916</v>
      </c>
      <c r="I139" s="60">
        <v>42919</v>
      </c>
      <c r="J139" s="21">
        <v>3</v>
      </c>
      <c r="K139" s="1"/>
      <c r="M139" s="26"/>
      <c r="N139" s="26"/>
      <c r="O139" s="26"/>
    </row>
    <row r="140" spans="1:15" ht="15.75">
      <c r="A140" s="43" t="s">
        <v>210</v>
      </c>
      <c r="B140" s="44">
        <v>12.8</v>
      </c>
      <c r="C140" s="21">
        <v>3</v>
      </c>
      <c r="D140" s="19">
        <v>38.4</v>
      </c>
      <c r="E140" s="20"/>
      <c r="F140" s="20"/>
      <c r="G140" s="19"/>
      <c r="H140" s="30">
        <v>42916</v>
      </c>
      <c r="I140" s="60">
        <v>42919</v>
      </c>
      <c r="J140" s="21">
        <v>3</v>
      </c>
      <c r="K140" s="1"/>
      <c r="M140" s="26"/>
      <c r="N140" s="28"/>
      <c r="O140" s="26"/>
    </row>
    <row r="141" spans="1:15" ht="15.75">
      <c r="A141" s="43" t="s">
        <v>211</v>
      </c>
      <c r="B141" s="44">
        <v>12.8</v>
      </c>
      <c r="C141" s="21">
        <v>8</v>
      </c>
      <c r="D141" s="19">
        <v>102.4</v>
      </c>
      <c r="E141" s="20"/>
      <c r="F141" s="20"/>
      <c r="G141" s="19"/>
      <c r="H141" s="30">
        <v>42911</v>
      </c>
      <c r="I141" s="60">
        <v>42919</v>
      </c>
      <c r="J141" s="21">
        <v>8</v>
      </c>
      <c r="K141" s="1"/>
      <c r="M141" s="26"/>
      <c r="N141" s="28"/>
      <c r="O141" s="26"/>
    </row>
    <row r="142" spans="1:15" ht="15.75">
      <c r="A142" s="43" t="s">
        <v>212</v>
      </c>
      <c r="B142" s="44">
        <v>278.51</v>
      </c>
      <c r="C142" s="21">
        <v>-18</v>
      </c>
      <c r="D142" s="19">
        <v>-5013.18</v>
      </c>
      <c r="E142" s="20"/>
      <c r="F142" s="20"/>
      <c r="G142" s="19"/>
      <c r="H142" s="30">
        <v>42937</v>
      </c>
      <c r="I142" s="60">
        <v>42919</v>
      </c>
      <c r="J142" s="21">
        <v>-18</v>
      </c>
      <c r="K142" s="1"/>
      <c r="M142" s="26"/>
      <c r="N142" s="26"/>
      <c r="O142" s="26"/>
    </row>
    <row r="143" spans="1:11" ht="15.75">
      <c r="A143" s="43" t="s">
        <v>213</v>
      </c>
      <c r="B143" s="44">
        <v>272.8</v>
      </c>
      <c r="C143" s="21">
        <v>-18</v>
      </c>
      <c r="D143" s="19">
        <v>-4910.4</v>
      </c>
      <c r="E143" s="20"/>
      <c r="F143" s="20"/>
      <c r="G143" s="19"/>
      <c r="H143" s="30">
        <v>42937</v>
      </c>
      <c r="I143" s="60">
        <v>42919</v>
      </c>
      <c r="J143" s="21">
        <v>-18</v>
      </c>
      <c r="K143" s="1"/>
    </row>
    <row r="144" spans="1:11" ht="15.75">
      <c r="A144" s="43" t="s">
        <v>214</v>
      </c>
      <c r="B144" s="44">
        <v>53.22</v>
      </c>
      <c r="C144" s="21">
        <v>-11</v>
      </c>
      <c r="D144" s="19">
        <v>-585.42</v>
      </c>
      <c r="E144" s="20"/>
      <c r="F144" s="20"/>
      <c r="G144" s="19"/>
      <c r="H144" s="30">
        <v>42930</v>
      </c>
      <c r="I144" s="60">
        <v>42919</v>
      </c>
      <c r="J144" s="21">
        <v>-11</v>
      </c>
      <c r="K144" s="1"/>
    </row>
    <row r="145" spans="1:11" ht="15.75">
      <c r="A145" s="43" t="s">
        <v>215</v>
      </c>
      <c r="B145" s="44">
        <v>684.93</v>
      </c>
      <c r="C145" s="21">
        <v>3</v>
      </c>
      <c r="D145" s="19">
        <v>2054.79</v>
      </c>
      <c r="E145" s="20"/>
      <c r="F145" s="20"/>
      <c r="G145" s="19"/>
      <c r="H145" s="30">
        <v>42916</v>
      </c>
      <c r="I145" s="60">
        <v>42919</v>
      </c>
      <c r="J145" s="21">
        <v>3</v>
      </c>
      <c r="K145" s="1"/>
    </row>
    <row r="146" spans="1:15" ht="15.75">
      <c r="A146" s="43" t="s">
        <v>216</v>
      </c>
      <c r="B146" s="44">
        <v>684.93</v>
      </c>
      <c r="C146" s="21">
        <v>3</v>
      </c>
      <c r="D146" s="19">
        <v>2054.79</v>
      </c>
      <c r="E146" s="20"/>
      <c r="F146" s="20"/>
      <c r="G146" s="19"/>
      <c r="H146" s="30">
        <v>42916</v>
      </c>
      <c r="I146" s="60">
        <v>42919</v>
      </c>
      <c r="J146" s="21">
        <v>3</v>
      </c>
      <c r="K146" s="1"/>
      <c r="M146" s="26"/>
      <c r="N146" s="26"/>
      <c r="O146" s="26"/>
    </row>
    <row r="147" spans="1:15" ht="15.75">
      <c r="A147" s="43" t="s">
        <v>217</v>
      </c>
      <c r="B147" s="44">
        <v>52.8</v>
      </c>
      <c r="C147" s="21">
        <v>-9</v>
      </c>
      <c r="D147" s="19">
        <v>-475.2</v>
      </c>
      <c r="E147" s="20"/>
      <c r="F147" s="20"/>
      <c r="G147" s="19"/>
      <c r="H147" s="30">
        <v>42928</v>
      </c>
      <c r="I147" s="60">
        <v>42919</v>
      </c>
      <c r="J147" s="21">
        <v>-9</v>
      </c>
      <c r="K147" s="1"/>
      <c r="M147" s="26"/>
      <c r="N147" s="28"/>
      <c r="O147" s="26"/>
    </row>
    <row r="148" spans="1:15" ht="15.75">
      <c r="A148" s="43" t="s">
        <v>218</v>
      </c>
      <c r="B148" s="44">
        <v>85.72</v>
      </c>
      <c r="C148" s="21">
        <v>-27</v>
      </c>
      <c r="D148" s="19">
        <v>-2314.44</v>
      </c>
      <c r="E148" s="20"/>
      <c r="F148" s="20"/>
      <c r="G148" s="19"/>
      <c r="H148" s="30">
        <v>42946</v>
      </c>
      <c r="I148" s="60">
        <v>42919</v>
      </c>
      <c r="J148" s="21">
        <v>-27</v>
      </c>
      <c r="K148" s="1"/>
      <c r="M148" s="26"/>
      <c r="N148" s="26"/>
      <c r="O148" s="26"/>
    </row>
    <row r="149" spans="1:15" ht="15.75">
      <c r="A149" s="43" t="s">
        <v>219</v>
      </c>
      <c r="B149" s="44">
        <v>743.76</v>
      </c>
      <c r="C149" s="21">
        <v>-15</v>
      </c>
      <c r="D149" s="19">
        <v>-11156.4</v>
      </c>
      <c r="E149" s="20"/>
      <c r="F149" s="20"/>
      <c r="G149" s="19"/>
      <c r="H149" s="30">
        <v>42938</v>
      </c>
      <c r="I149" s="60">
        <v>42923</v>
      </c>
      <c r="J149" s="21">
        <v>-15</v>
      </c>
      <c r="K149" s="1"/>
      <c r="M149" s="26"/>
      <c r="N149" s="28"/>
      <c r="O149" s="26"/>
    </row>
    <row r="150" spans="1:15" ht="15.75">
      <c r="A150" s="43" t="s">
        <v>220</v>
      </c>
      <c r="B150" s="44">
        <v>128</v>
      </c>
      <c r="C150" s="21">
        <v>-22</v>
      </c>
      <c r="D150" s="19">
        <v>-2816</v>
      </c>
      <c r="E150" s="20"/>
      <c r="F150" s="20"/>
      <c r="G150" s="19"/>
      <c r="H150" s="30">
        <v>42945</v>
      </c>
      <c r="I150" s="60">
        <v>42923</v>
      </c>
      <c r="J150" s="21">
        <v>-22</v>
      </c>
      <c r="K150" s="1"/>
      <c r="M150" s="26"/>
      <c r="N150" s="28"/>
      <c r="O150" s="26"/>
    </row>
    <row r="151" spans="1:15" ht="15.75">
      <c r="A151" s="43" t="s">
        <v>221</v>
      </c>
      <c r="B151" s="44">
        <v>96</v>
      </c>
      <c r="C151" s="21">
        <v>-22</v>
      </c>
      <c r="D151" s="19">
        <v>-2112</v>
      </c>
      <c r="E151" s="20"/>
      <c r="F151" s="20"/>
      <c r="G151" s="19"/>
      <c r="H151" s="30">
        <v>42945</v>
      </c>
      <c r="I151" s="60">
        <v>42923</v>
      </c>
      <c r="J151" s="21">
        <v>-22</v>
      </c>
      <c r="K151" s="1"/>
      <c r="M151" s="26"/>
      <c r="N151" s="26"/>
      <c r="O151" s="26"/>
    </row>
    <row r="152" spans="1:11" ht="15.75">
      <c r="A152" s="43" t="s">
        <v>222</v>
      </c>
      <c r="B152" s="44">
        <v>21.12</v>
      </c>
      <c r="C152" s="21">
        <v>-22</v>
      </c>
      <c r="D152" s="19">
        <v>-464.64</v>
      </c>
      <c r="E152" s="20"/>
      <c r="F152" s="20"/>
      <c r="G152" s="19"/>
      <c r="H152" s="30">
        <v>42945</v>
      </c>
      <c r="I152" s="60">
        <v>42923</v>
      </c>
      <c r="J152" s="21">
        <v>-22</v>
      </c>
      <c r="K152" s="1"/>
    </row>
    <row r="153" spans="1:11" ht="15.75">
      <c r="A153" s="43" t="s">
        <v>223</v>
      </c>
      <c r="B153" s="44">
        <v>12.8</v>
      </c>
      <c r="C153" s="21">
        <v>-22</v>
      </c>
      <c r="D153" s="19">
        <v>-281.6</v>
      </c>
      <c r="E153" s="20"/>
      <c r="F153" s="20"/>
      <c r="G153" s="19"/>
      <c r="H153" s="30">
        <v>42945</v>
      </c>
      <c r="I153" s="60">
        <v>42923</v>
      </c>
      <c r="J153" s="21">
        <v>-22</v>
      </c>
      <c r="K153" s="1"/>
    </row>
    <row r="154" spans="1:15" ht="15.75">
      <c r="A154" s="43" t="s">
        <v>224</v>
      </c>
      <c r="B154" s="44">
        <v>8.8</v>
      </c>
      <c r="C154" s="21">
        <v>6</v>
      </c>
      <c r="D154" s="19">
        <v>52.8</v>
      </c>
      <c r="E154" s="20"/>
      <c r="F154" s="20"/>
      <c r="G154" s="19"/>
      <c r="H154" s="30">
        <v>42959</v>
      </c>
      <c r="I154" s="46">
        <v>42965</v>
      </c>
      <c r="J154" s="21">
        <v>6</v>
      </c>
      <c r="K154" s="1"/>
      <c r="M154" s="26"/>
      <c r="N154" s="28"/>
      <c r="O154" s="26"/>
    </row>
    <row r="155" spans="1:15" ht="15.75">
      <c r="A155" s="43" t="s">
        <v>225</v>
      </c>
      <c r="B155" s="44">
        <v>25</v>
      </c>
      <c r="C155" s="21">
        <v>12</v>
      </c>
      <c r="D155" s="19">
        <v>300</v>
      </c>
      <c r="E155" s="20"/>
      <c r="F155" s="20"/>
      <c r="G155" s="19"/>
      <c r="H155" s="30">
        <v>42953</v>
      </c>
      <c r="I155" s="46">
        <v>42965</v>
      </c>
      <c r="J155" s="21">
        <v>12</v>
      </c>
      <c r="K155" s="1"/>
      <c r="M155" s="26"/>
      <c r="N155" s="26"/>
      <c r="O155" s="26"/>
    </row>
    <row r="156" spans="1:15" ht="15.75">
      <c r="A156" s="43" t="s">
        <v>226</v>
      </c>
      <c r="B156" s="44">
        <v>494.95</v>
      </c>
      <c r="C156" s="21">
        <v>2</v>
      </c>
      <c r="D156" s="19">
        <v>989.9</v>
      </c>
      <c r="E156" s="20"/>
      <c r="F156" s="20"/>
      <c r="G156" s="19"/>
      <c r="H156" s="30">
        <v>42963</v>
      </c>
      <c r="I156" s="46">
        <v>42965</v>
      </c>
      <c r="J156" s="21">
        <v>2</v>
      </c>
      <c r="K156" s="1"/>
      <c r="M156" s="26"/>
      <c r="N156" s="28"/>
      <c r="O156" s="26"/>
    </row>
    <row r="157" spans="1:15" ht="15.75">
      <c r="A157" s="43" t="s">
        <v>227</v>
      </c>
      <c r="B157" s="44">
        <v>313.22</v>
      </c>
      <c r="C157" s="21">
        <v>19</v>
      </c>
      <c r="D157" s="19">
        <v>5951.18</v>
      </c>
      <c r="E157" s="20"/>
      <c r="F157" s="20"/>
      <c r="G157" s="19"/>
      <c r="H157" s="30">
        <v>42946</v>
      </c>
      <c r="I157" s="46">
        <v>42965</v>
      </c>
      <c r="J157" s="21">
        <v>19</v>
      </c>
      <c r="K157" s="1"/>
      <c r="M157" s="26"/>
      <c r="N157" s="28"/>
      <c r="O157" s="26"/>
    </row>
    <row r="158" spans="1:15" ht="15.75">
      <c r="A158" s="43" t="s">
        <v>228</v>
      </c>
      <c r="B158" s="44">
        <v>431.5</v>
      </c>
      <c r="C158" s="21">
        <v>0</v>
      </c>
      <c r="D158" s="19">
        <v>0</v>
      </c>
      <c r="E158" s="20"/>
      <c r="F158" s="20"/>
      <c r="G158" s="19"/>
      <c r="H158" s="30">
        <v>42965</v>
      </c>
      <c r="I158" s="46">
        <v>42965</v>
      </c>
      <c r="J158" s="21">
        <v>0</v>
      </c>
      <c r="K158" s="1"/>
      <c r="M158" s="26"/>
      <c r="N158" s="26"/>
      <c r="O158" s="26"/>
    </row>
    <row r="159" spans="1:11" ht="15.75">
      <c r="A159" s="43" t="s">
        <v>229</v>
      </c>
      <c r="B159" s="44">
        <v>4650</v>
      </c>
      <c r="C159" s="21">
        <v>-12</v>
      </c>
      <c r="D159" s="19">
        <v>-55800</v>
      </c>
      <c r="E159" s="20"/>
      <c r="F159" s="20"/>
      <c r="G159" s="19"/>
      <c r="H159" s="30">
        <v>42977</v>
      </c>
      <c r="I159" s="46">
        <v>42965</v>
      </c>
      <c r="J159" s="21">
        <v>-12</v>
      </c>
      <c r="K159" s="1"/>
    </row>
    <row r="160" spans="1:11" ht="15.75">
      <c r="A160" s="43" t="s">
        <v>230</v>
      </c>
      <c r="B160" s="44">
        <v>3113.34</v>
      </c>
      <c r="C160" s="21">
        <v>-7</v>
      </c>
      <c r="D160" s="19">
        <v>-21793.38</v>
      </c>
      <c r="E160" s="20"/>
      <c r="F160" s="20"/>
      <c r="G160" s="19"/>
      <c r="H160" s="30">
        <v>42972</v>
      </c>
      <c r="I160" s="46">
        <v>42965</v>
      </c>
      <c r="J160" s="21">
        <v>-7</v>
      </c>
      <c r="K160" s="1"/>
    </row>
    <row r="161" spans="1:11" ht="15.75">
      <c r="A161" s="43" t="s">
        <v>231</v>
      </c>
      <c r="B161" s="44">
        <v>108.89</v>
      </c>
      <c r="C161" s="21">
        <v>27</v>
      </c>
      <c r="D161" s="19">
        <v>2940.03</v>
      </c>
      <c r="E161" s="20"/>
      <c r="F161" s="20"/>
      <c r="G161" s="19"/>
      <c r="H161" s="30">
        <v>42963</v>
      </c>
      <c r="I161" s="46">
        <v>42990</v>
      </c>
      <c r="J161" s="21">
        <v>27</v>
      </c>
      <c r="K161" s="1"/>
    </row>
    <row r="162" spans="1:15" ht="15.75">
      <c r="A162" s="43" t="s">
        <v>232</v>
      </c>
      <c r="B162" s="44">
        <v>68.91</v>
      </c>
      <c r="C162" s="21">
        <v>44</v>
      </c>
      <c r="D162" s="19">
        <v>3032.04</v>
      </c>
      <c r="E162" s="20"/>
      <c r="F162" s="20"/>
      <c r="G162" s="19"/>
      <c r="H162" s="30">
        <v>42946</v>
      </c>
      <c r="I162" s="46">
        <v>42990</v>
      </c>
      <c r="J162" s="21">
        <v>44</v>
      </c>
      <c r="K162" s="1"/>
      <c r="M162" s="26"/>
      <c r="N162" s="26"/>
      <c r="O162" s="26"/>
    </row>
    <row r="163" spans="1:15" ht="15.75">
      <c r="A163" s="43" t="s">
        <v>233</v>
      </c>
      <c r="B163" s="44">
        <v>94.93</v>
      </c>
      <c r="C163" s="21">
        <v>25</v>
      </c>
      <c r="D163" s="19">
        <v>2373.25</v>
      </c>
      <c r="E163" s="20"/>
      <c r="F163" s="20"/>
      <c r="G163" s="19"/>
      <c r="H163" s="30">
        <v>42965</v>
      </c>
      <c r="I163" s="46">
        <v>42990</v>
      </c>
      <c r="J163" s="21">
        <v>25</v>
      </c>
      <c r="K163" s="1"/>
      <c r="M163" s="26"/>
      <c r="N163" s="28"/>
      <c r="O163" s="26"/>
    </row>
    <row r="164" spans="1:15" ht="15.75">
      <c r="A164" s="43" t="s">
        <v>234</v>
      </c>
      <c r="B164" s="44">
        <v>1023</v>
      </c>
      <c r="C164" s="21">
        <v>13</v>
      </c>
      <c r="D164" s="19">
        <v>13299</v>
      </c>
      <c r="E164" s="20"/>
      <c r="F164" s="20"/>
      <c r="G164" s="19"/>
      <c r="H164" s="30">
        <v>42977</v>
      </c>
      <c r="I164" s="46">
        <v>42990</v>
      </c>
      <c r="J164" s="21">
        <v>13</v>
      </c>
      <c r="K164" s="1"/>
      <c r="M164" s="26"/>
      <c r="N164" s="26"/>
      <c r="O164" s="26"/>
    </row>
    <row r="165" spans="1:15" ht="15.75">
      <c r="A165" s="43" t="s">
        <v>235</v>
      </c>
      <c r="B165" s="44">
        <v>684.93</v>
      </c>
      <c r="C165" s="21">
        <v>18</v>
      </c>
      <c r="D165" s="19">
        <v>12328.74</v>
      </c>
      <c r="E165" s="20"/>
      <c r="F165" s="20"/>
      <c r="G165" s="19"/>
      <c r="H165" s="30">
        <v>42972</v>
      </c>
      <c r="I165" s="46">
        <v>42990</v>
      </c>
      <c r="J165" s="21">
        <v>18</v>
      </c>
      <c r="K165" s="1"/>
      <c r="M165" s="26"/>
      <c r="N165" s="28"/>
      <c r="O165" s="26"/>
    </row>
    <row r="166" spans="1:11" ht="15.75">
      <c r="A166" s="43" t="s">
        <v>10</v>
      </c>
      <c r="B166" s="44">
        <v>285</v>
      </c>
      <c r="C166" s="21">
        <v>13</v>
      </c>
      <c r="D166" s="19">
        <v>3705</v>
      </c>
      <c r="E166" s="20"/>
      <c r="F166" s="20"/>
      <c r="G166" s="19"/>
      <c r="H166" s="30">
        <v>42977</v>
      </c>
      <c r="I166" s="46">
        <v>42990</v>
      </c>
      <c r="J166" s="21">
        <v>13</v>
      </c>
      <c r="K166" s="1"/>
    </row>
    <row r="167" spans="1:11" ht="15.75">
      <c r="A167" s="43" t="s">
        <v>11</v>
      </c>
      <c r="B167" s="44">
        <v>117.8</v>
      </c>
      <c r="C167" s="21">
        <v>-18</v>
      </c>
      <c r="D167" s="19">
        <v>-2120.4</v>
      </c>
      <c r="E167" s="20"/>
      <c r="F167" s="20"/>
      <c r="G167" s="19"/>
      <c r="H167" s="30">
        <v>43008</v>
      </c>
      <c r="I167" s="46">
        <v>42990</v>
      </c>
      <c r="J167" s="21">
        <v>-18</v>
      </c>
      <c r="K167" s="1"/>
    </row>
    <row r="168" spans="1:11" ht="15.75">
      <c r="A168" s="43" t="s">
        <v>12</v>
      </c>
      <c r="B168" s="44">
        <v>130</v>
      </c>
      <c r="C168" s="21">
        <v>-16</v>
      </c>
      <c r="D168" s="19">
        <v>-2080</v>
      </c>
      <c r="E168" s="20"/>
      <c r="F168" s="20"/>
      <c r="G168" s="19"/>
      <c r="H168" s="30">
        <v>43006</v>
      </c>
      <c r="I168" s="46">
        <v>42990</v>
      </c>
      <c r="J168" s="21">
        <v>-16</v>
      </c>
      <c r="K168" s="1"/>
    </row>
    <row r="169" spans="1:15" ht="13.5" customHeight="1">
      <c r="A169" s="62" t="s">
        <v>10</v>
      </c>
      <c r="B169" s="76">
        <v>285</v>
      </c>
      <c r="C169" s="63">
        <f aca="true" t="shared" si="0" ref="C169:C220">J169</f>
        <v>13</v>
      </c>
      <c r="D169" s="64">
        <f aca="true" t="shared" si="1" ref="D169:D220">B169*C169</f>
        <v>3705</v>
      </c>
      <c r="E169" s="65"/>
      <c r="F169" s="65"/>
      <c r="G169" s="66"/>
      <c r="H169" s="67">
        <v>42977</v>
      </c>
      <c r="I169" s="68" t="s">
        <v>59</v>
      </c>
      <c r="J169" s="63">
        <f aca="true" t="shared" si="2" ref="J169:J220">I169-H169</f>
        <v>13</v>
      </c>
      <c r="K169" s="1"/>
      <c r="M169" s="26"/>
      <c r="N169" s="27"/>
      <c r="O169" s="26"/>
    </row>
    <row r="170" spans="1:15" ht="15.75">
      <c r="A170" s="62" t="s">
        <v>11</v>
      </c>
      <c r="B170" s="76">
        <v>117.8</v>
      </c>
      <c r="C170" s="63">
        <f t="shared" si="0"/>
        <v>-18</v>
      </c>
      <c r="D170" s="64">
        <f t="shared" si="1"/>
        <v>-2120.4</v>
      </c>
      <c r="E170" s="65"/>
      <c r="F170" s="65"/>
      <c r="G170" s="66"/>
      <c r="H170" s="67">
        <v>43008</v>
      </c>
      <c r="I170" s="68" t="s">
        <v>59</v>
      </c>
      <c r="J170" s="63">
        <f t="shared" si="2"/>
        <v>-18</v>
      </c>
      <c r="K170" s="1"/>
      <c r="M170" s="26"/>
      <c r="N170" s="28"/>
      <c r="O170" s="26"/>
    </row>
    <row r="171" spans="1:15" ht="16.5" customHeight="1">
      <c r="A171" s="62" t="s">
        <v>12</v>
      </c>
      <c r="B171" s="76">
        <v>130</v>
      </c>
      <c r="C171" s="63">
        <f t="shared" si="0"/>
        <v>-16</v>
      </c>
      <c r="D171" s="64">
        <f t="shared" si="1"/>
        <v>-2080</v>
      </c>
      <c r="E171" s="65"/>
      <c r="F171" s="65"/>
      <c r="G171" s="66"/>
      <c r="H171" s="67">
        <v>43006</v>
      </c>
      <c r="I171" s="68" t="s">
        <v>59</v>
      </c>
      <c r="J171" s="63">
        <f t="shared" si="2"/>
        <v>-16</v>
      </c>
      <c r="K171" s="1"/>
      <c r="M171" s="26"/>
      <c r="N171" s="26"/>
      <c r="O171" s="26"/>
    </row>
    <row r="172" spans="1:15" ht="16.5" customHeight="1">
      <c r="A172" s="62" t="s">
        <v>13</v>
      </c>
      <c r="B172" s="76">
        <v>630.58</v>
      </c>
      <c r="C172" s="63">
        <f t="shared" si="0"/>
        <v>11</v>
      </c>
      <c r="D172" s="64">
        <f t="shared" si="1"/>
        <v>6936.38</v>
      </c>
      <c r="E172" s="65"/>
      <c r="F172" s="65"/>
      <c r="G172" s="66"/>
      <c r="H172" s="67">
        <v>43002</v>
      </c>
      <c r="I172" s="68" t="s">
        <v>60</v>
      </c>
      <c r="J172" s="63">
        <f t="shared" si="2"/>
        <v>11</v>
      </c>
      <c r="K172" s="1"/>
      <c r="M172" s="26"/>
      <c r="N172" s="26"/>
      <c r="O172" s="26"/>
    </row>
    <row r="173" spans="1:15" ht="15.75">
      <c r="A173" s="62" t="s">
        <v>14</v>
      </c>
      <c r="B173" s="76">
        <v>3096.77</v>
      </c>
      <c r="C173" s="63">
        <f t="shared" si="0"/>
        <v>0</v>
      </c>
      <c r="D173" s="64">
        <f t="shared" si="1"/>
        <v>0</v>
      </c>
      <c r="E173" s="65"/>
      <c r="F173" s="65"/>
      <c r="G173" s="66"/>
      <c r="H173" s="67">
        <v>43013</v>
      </c>
      <c r="I173" s="68" t="s">
        <v>60</v>
      </c>
      <c r="J173" s="63">
        <f t="shared" si="2"/>
        <v>0</v>
      </c>
      <c r="K173" s="1"/>
      <c r="M173" s="26"/>
      <c r="N173" s="28"/>
      <c r="O173" s="26"/>
    </row>
    <row r="174" spans="1:15" ht="16.5" customHeight="1">
      <c r="A174" s="62" t="s">
        <v>15</v>
      </c>
      <c r="B174" s="76">
        <v>260.82</v>
      </c>
      <c r="C174" s="63">
        <f t="shared" si="0"/>
        <v>-14</v>
      </c>
      <c r="D174" s="64">
        <f t="shared" si="1"/>
        <v>-3651.48</v>
      </c>
      <c r="E174" s="65"/>
      <c r="F174" s="65"/>
      <c r="G174" s="66"/>
      <c r="H174" s="67">
        <v>43027</v>
      </c>
      <c r="I174" s="68" t="s">
        <v>60</v>
      </c>
      <c r="J174" s="63">
        <f t="shared" si="2"/>
        <v>-14</v>
      </c>
      <c r="K174" s="1"/>
      <c r="M174" s="26"/>
      <c r="N174" s="26"/>
      <c r="O174" s="26"/>
    </row>
    <row r="175" spans="1:15" ht="13.5" customHeight="1">
      <c r="A175" s="62" t="s">
        <v>16</v>
      </c>
      <c r="B175" s="76">
        <v>70</v>
      </c>
      <c r="C175" s="63">
        <f t="shared" si="0"/>
        <v>-21</v>
      </c>
      <c r="D175" s="64">
        <f t="shared" si="1"/>
        <v>-1470</v>
      </c>
      <c r="E175" s="65"/>
      <c r="F175" s="65"/>
      <c r="G175" s="66"/>
      <c r="H175" s="67">
        <v>43034</v>
      </c>
      <c r="I175" s="68" t="s">
        <v>60</v>
      </c>
      <c r="J175" s="63">
        <f t="shared" si="2"/>
        <v>-21</v>
      </c>
      <c r="K175" s="1"/>
      <c r="M175" s="26"/>
      <c r="N175" s="27"/>
      <c r="O175" s="26"/>
    </row>
    <row r="176" spans="1:15" ht="15.75" customHeight="1">
      <c r="A176" s="62" t="s">
        <v>17</v>
      </c>
      <c r="B176" s="76">
        <v>189.06</v>
      </c>
      <c r="C176" s="63">
        <f t="shared" si="0"/>
        <v>0</v>
      </c>
      <c r="D176" s="64">
        <f t="shared" si="1"/>
        <v>0</v>
      </c>
      <c r="E176" s="65"/>
      <c r="F176" s="65"/>
      <c r="G176" s="66"/>
      <c r="H176" s="67">
        <v>43013</v>
      </c>
      <c r="I176" s="68" t="s">
        <v>60</v>
      </c>
      <c r="J176" s="63">
        <f t="shared" si="2"/>
        <v>0</v>
      </c>
      <c r="K176" s="1"/>
      <c r="M176" s="26"/>
      <c r="N176" s="26"/>
      <c r="O176" s="26"/>
    </row>
    <row r="177" spans="1:11" ht="15.75">
      <c r="A177" s="62" t="s">
        <v>18</v>
      </c>
      <c r="B177" s="76">
        <v>90</v>
      </c>
      <c r="C177" s="63">
        <f t="shared" si="0"/>
        <v>5</v>
      </c>
      <c r="D177" s="64">
        <f t="shared" si="1"/>
        <v>450</v>
      </c>
      <c r="E177" s="65"/>
      <c r="F177" s="65"/>
      <c r="G177" s="66"/>
      <c r="H177" s="67">
        <v>43008</v>
      </c>
      <c r="I177" s="68" t="s">
        <v>60</v>
      </c>
      <c r="J177" s="63">
        <f t="shared" si="2"/>
        <v>5</v>
      </c>
      <c r="K177" s="1"/>
    </row>
    <row r="178" spans="1:11" ht="15.75">
      <c r="A178" s="62" t="s">
        <v>19</v>
      </c>
      <c r="B178" s="76">
        <v>241.92</v>
      </c>
      <c r="C178" s="63">
        <f t="shared" si="0"/>
        <v>-13</v>
      </c>
      <c r="D178" s="64">
        <f t="shared" si="1"/>
        <v>-3144.96</v>
      </c>
      <c r="E178" s="65"/>
      <c r="F178" s="65"/>
      <c r="G178" s="66"/>
      <c r="H178" s="67">
        <v>43026</v>
      </c>
      <c r="I178" s="68" t="s">
        <v>60</v>
      </c>
      <c r="J178" s="63">
        <f t="shared" si="2"/>
        <v>-13</v>
      </c>
      <c r="K178" s="1"/>
    </row>
    <row r="179" spans="1:15" ht="16.5" customHeight="1">
      <c r="A179" s="62" t="s">
        <v>20</v>
      </c>
      <c r="B179" s="76">
        <v>148.21</v>
      </c>
      <c r="C179" s="63">
        <f t="shared" si="0"/>
        <v>11</v>
      </c>
      <c r="D179" s="64">
        <f t="shared" si="1"/>
        <v>1630.3100000000002</v>
      </c>
      <c r="E179" s="65"/>
      <c r="F179" s="65"/>
      <c r="G179" s="66"/>
      <c r="H179" s="67">
        <v>43002</v>
      </c>
      <c r="I179" s="68" t="s">
        <v>60</v>
      </c>
      <c r="J179" s="69">
        <f t="shared" si="2"/>
        <v>11</v>
      </c>
      <c r="K179" s="1"/>
      <c r="M179" s="26"/>
      <c r="N179" s="26"/>
      <c r="O179" s="26"/>
    </row>
    <row r="180" spans="1:15" ht="15.75">
      <c r="A180" s="62" t="s">
        <v>21</v>
      </c>
      <c r="B180" s="76">
        <v>1038.33</v>
      </c>
      <c r="C180" s="63">
        <f t="shared" si="0"/>
        <v>11</v>
      </c>
      <c r="D180" s="64">
        <f t="shared" si="1"/>
        <v>11421.63</v>
      </c>
      <c r="E180" s="65"/>
      <c r="F180" s="65"/>
      <c r="G180" s="66"/>
      <c r="H180" s="67">
        <v>43022</v>
      </c>
      <c r="I180" s="68" t="s">
        <v>61</v>
      </c>
      <c r="J180" s="69">
        <f t="shared" si="2"/>
        <v>11</v>
      </c>
      <c r="K180" s="1"/>
      <c r="M180" s="26"/>
      <c r="N180" s="28"/>
      <c r="O180" s="26"/>
    </row>
    <row r="181" spans="1:15" ht="15.75">
      <c r="A181" s="62" t="s">
        <v>22</v>
      </c>
      <c r="B181" s="76">
        <v>260.57</v>
      </c>
      <c r="C181" s="63">
        <f t="shared" si="0"/>
        <v>1</v>
      </c>
      <c r="D181" s="64">
        <f t="shared" si="1"/>
        <v>260.57</v>
      </c>
      <c r="E181" s="65"/>
      <c r="F181" s="65"/>
      <c r="G181" s="66"/>
      <c r="H181" s="67">
        <v>43032</v>
      </c>
      <c r="I181" s="68" t="s">
        <v>61</v>
      </c>
      <c r="J181" s="69">
        <f t="shared" si="2"/>
        <v>1</v>
      </c>
      <c r="K181" s="1"/>
      <c r="M181" s="26"/>
      <c r="N181" s="28"/>
      <c r="O181" s="26"/>
    </row>
    <row r="182" spans="1:15" ht="15.75">
      <c r="A182" s="62" t="s">
        <v>23</v>
      </c>
      <c r="B182" s="76">
        <v>74.93</v>
      </c>
      <c r="C182" s="63">
        <f t="shared" si="0"/>
        <v>-1</v>
      </c>
      <c r="D182" s="64">
        <f t="shared" si="1"/>
        <v>-74.93</v>
      </c>
      <c r="E182" s="65"/>
      <c r="F182" s="65"/>
      <c r="G182" s="66"/>
      <c r="H182" s="67">
        <v>43034</v>
      </c>
      <c r="I182" s="68" t="s">
        <v>61</v>
      </c>
      <c r="J182" s="69">
        <f t="shared" si="2"/>
        <v>-1</v>
      </c>
      <c r="K182" s="1"/>
      <c r="M182" s="26"/>
      <c r="N182" s="28"/>
      <c r="O182" s="26"/>
    </row>
    <row r="183" spans="1:15" ht="15.75">
      <c r="A183" s="62" t="s">
        <v>24</v>
      </c>
      <c r="B183" s="76">
        <v>4526.09</v>
      </c>
      <c r="C183" s="63">
        <f t="shared" si="0"/>
        <v>38</v>
      </c>
      <c r="D183" s="64">
        <f t="shared" si="1"/>
        <v>171991.42</v>
      </c>
      <c r="E183" s="65"/>
      <c r="F183" s="65"/>
      <c r="G183" s="66"/>
      <c r="H183" s="67">
        <v>42995</v>
      </c>
      <c r="I183" s="68" t="s">
        <v>61</v>
      </c>
      <c r="J183" s="69">
        <f t="shared" si="2"/>
        <v>38</v>
      </c>
      <c r="K183" s="1"/>
      <c r="M183" s="26"/>
      <c r="N183" s="28"/>
      <c r="O183" s="26"/>
    </row>
    <row r="184" spans="1:15" ht="15.75">
      <c r="A184" s="62" t="s">
        <v>25</v>
      </c>
      <c r="B184" s="76">
        <v>292.82</v>
      </c>
      <c r="C184" s="63">
        <f t="shared" si="0"/>
        <v>-23</v>
      </c>
      <c r="D184" s="64">
        <f t="shared" si="1"/>
        <v>-6734.86</v>
      </c>
      <c r="E184" s="65"/>
      <c r="F184" s="65"/>
      <c r="G184" s="66"/>
      <c r="H184" s="67">
        <v>43056</v>
      </c>
      <c r="I184" s="68" t="s">
        <v>61</v>
      </c>
      <c r="J184" s="69">
        <f t="shared" si="2"/>
        <v>-23</v>
      </c>
      <c r="K184" s="1"/>
      <c r="M184" s="26"/>
      <c r="N184" s="28"/>
      <c r="O184" s="26"/>
    </row>
    <row r="185" spans="1:15" ht="15.75">
      <c r="A185" s="62" t="s">
        <v>26</v>
      </c>
      <c r="B185" s="76">
        <v>1577.4</v>
      </c>
      <c r="C185" s="63">
        <f t="shared" si="0"/>
        <v>-8</v>
      </c>
      <c r="D185" s="64">
        <f t="shared" si="1"/>
        <v>-12619.2</v>
      </c>
      <c r="E185" s="65"/>
      <c r="F185" s="65"/>
      <c r="G185" s="66"/>
      <c r="H185" s="67">
        <v>43041</v>
      </c>
      <c r="I185" s="68" t="s">
        <v>61</v>
      </c>
      <c r="J185" s="69">
        <f t="shared" si="2"/>
        <v>-8</v>
      </c>
      <c r="K185" s="1"/>
      <c r="M185" s="26"/>
      <c r="N185" s="28"/>
      <c r="O185" s="26"/>
    </row>
    <row r="186" spans="1:15" ht="15.75">
      <c r="A186" s="62" t="s">
        <v>27</v>
      </c>
      <c r="B186" s="76">
        <v>3762.82</v>
      </c>
      <c r="C186" s="63">
        <f t="shared" si="0"/>
        <v>1</v>
      </c>
      <c r="D186" s="64">
        <f t="shared" si="1"/>
        <v>3762.82</v>
      </c>
      <c r="E186" s="65"/>
      <c r="F186" s="65"/>
      <c r="G186" s="66"/>
      <c r="H186" s="67">
        <v>43037</v>
      </c>
      <c r="I186" s="68" t="s">
        <v>62</v>
      </c>
      <c r="J186" s="69">
        <f t="shared" si="2"/>
        <v>1</v>
      </c>
      <c r="K186" s="1"/>
      <c r="M186" s="26"/>
      <c r="N186" s="28"/>
      <c r="O186" s="26"/>
    </row>
    <row r="187" spans="1:15" ht="15.75">
      <c r="A187" s="62" t="s">
        <v>28</v>
      </c>
      <c r="B187" s="76">
        <v>4600</v>
      </c>
      <c r="C187" s="63">
        <f t="shared" si="0"/>
        <v>-28</v>
      </c>
      <c r="D187" s="64">
        <f t="shared" si="1"/>
        <v>-128800</v>
      </c>
      <c r="E187" s="65"/>
      <c r="F187" s="65"/>
      <c r="G187" s="66"/>
      <c r="H187" s="67">
        <v>43066</v>
      </c>
      <c r="I187" s="68" t="s">
        <v>62</v>
      </c>
      <c r="J187" s="69">
        <f t="shared" si="2"/>
        <v>-28</v>
      </c>
      <c r="K187" s="1"/>
      <c r="M187" s="26"/>
      <c r="N187" s="28"/>
      <c r="O187" s="26"/>
    </row>
    <row r="188" spans="1:15" ht="15.75">
      <c r="A188" s="62" t="s">
        <v>29</v>
      </c>
      <c r="B188" s="76">
        <v>293.27</v>
      </c>
      <c r="C188" s="63">
        <f t="shared" si="0"/>
        <v>-22</v>
      </c>
      <c r="D188" s="64">
        <f t="shared" si="1"/>
        <v>-6451.94</v>
      </c>
      <c r="E188" s="65"/>
      <c r="F188" s="65"/>
      <c r="G188" s="66"/>
      <c r="H188" s="67">
        <v>43078</v>
      </c>
      <c r="I188" s="68" t="s">
        <v>63</v>
      </c>
      <c r="J188" s="69">
        <f t="shared" si="2"/>
        <v>-22</v>
      </c>
      <c r="K188" s="1"/>
      <c r="M188" s="26"/>
      <c r="N188" s="28"/>
      <c r="O188" s="26"/>
    </row>
    <row r="189" spans="1:15" ht="15.75">
      <c r="A189" s="62" t="s">
        <v>30</v>
      </c>
      <c r="B189" s="76">
        <v>53.73</v>
      </c>
      <c r="C189" s="63">
        <f t="shared" si="0"/>
        <v>-21</v>
      </c>
      <c r="D189" s="64">
        <f t="shared" si="1"/>
        <v>-1128.33</v>
      </c>
      <c r="E189" s="65"/>
      <c r="F189" s="65"/>
      <c r="G189" s="66"/>
      <c r="H189" s="67">
        <v>43077</v>
      </c>
      <c r="I189" s="68" t="s">
        <v>63</v>
      </c>
      <c r="J189" s="69">
        <f t="shared" si="2"/>
        <v>-21</v>
      </c>
      <c r="K189" s="1"/>
      <c r="M189" s="26"/>
      <c r="N189" s="28"/>
      <c r="O189" s="26"/>
    </row>
    <row r="190" spans="1:15" ht="15.75">
      <c r="A190" s="62" t="s">
        <v>31</v>
      </c>
      <c r="B190" s="76">
        <v>171</v>
      </c>
      <c r="C190" s="63">
        <f t="shared" si="0"/>
        <v>-1</v>
      </c>
      <c r="D190" s="64">
        <f t="shared" si="1"/>
        <v>-171</v>
      </c>
      <c r="E190" s="65"/>
      <c r="F190" s="65"/>
      <c r="G190" s="66"/>
      <c r="H190" s="67">
        <v>43057</v>
      </c>
      <c r="I190" s="68" t="s">
        <v>63</v>
      </c>
      <c r="J190" s="69">
        <f t="shared" si="2"/>
        <v>-1</v>
      </c>
      <c r="K190" s="1"/>
      <c r="M190" s="26"/>
      <c r="N190" s="28"/>
      <c r="O190" s="26"/>
    </row>
    <row r="191" spans="1:15" ht="15.75">
      <c r="A191" s="62" t="s">
        <v>32</v>
      </c>
      <c r="B191" s="76">
        <v>128</v>
      </c>
      <c r="C191" s="63">
        <f t="shared" si="0"/>
        <v>-13</v>
      </c>
      <c r="D191" s="64">
        <f t="shared" si="1"/>
        <v>-1664</v>
      </c>
      <c r="E191" s="65"/>
      <c r="F191" s="65"/>
      <c r="G191" s="66"/>
      <c r="H191" s="67">
        <v>43069</v>
      </c>
      <c r="I191" s="68" t="s">
        <v>63</v>
      </c>
      <c r="J191" s="69">
        <f t="shared" si="2"/>
        <v>-13</v>
      </c>
      <c r="K191" s="1"/>
      <c r="M191" s="26"/>
      <c r="N191" s="28"/>
      <c r="O191" s="26"/>
    </row>
    <row r="192" spans="1:15" ht="15.75">
      <c r="A192" s="62" t="s">
        <v>33</v>
      </c>
      <c r="B192" s="76">
        <v>387.82</v>
      </c>
      <c r="C192" s="63">
        <f t="shared" si="0"/>
        <v>-13</v>
      </c>
      <c r="D192" s="64">
        <f>B192*C192</f>
        <v>-5041.66</v>
      </c>
      <c r="E192" s="65"/>
      <c r="F192" s="65"/>
      <c r="G192" s="66"/>
      <c r="H192" s="67">
        <v>43069</v>
      </c>
      <c r="I192" s="68" t="s">
        <v>63</v>
      </c>
      <c r="J192" s="69">
        <f t="shared" si="2"/>
        <v>-13</v>
      </c>
      <c r="K192" s="1"/>
      <c r="M192" s="26"/>
      <c r="N192" s="28"/>
      <c r="O192" s="26"/>
    </row>
    <row r="193" spans="1:15" ht="15.75">
      <c r="A193" s="62" t="s">
        <v>34</v>
      </c>
      <c r="B193" s="76">
        <v>457</v>
      </c>
      <c r="C193" s="63">
        <f t="shared" si="0"/>
        <v>-12</v>
      </c>
      <c r="D193" s="64">
        <f t="shared" si="1"/>
        <v>-5484</v>
      </c>
      <c r="E193" s="65"/>
      <c r="F193" s="65"/>
      <c r="G193" s="66"/>
      <c r="H193" s="67">
        <v>43068</v>
      </c>
      <c r="I193" s="68" t="s">
        <v>63</v>
      </c>
      <c r="J193" s="69">
        <f t="shared" si="2"/>
        <v>-12</v>
      </c>
      <c r="K193" s="1"/>
      <c r="M193" s="26"/>
      <c r="N193" s="28"/>
      <c r="O193" s="26"/>
    </row>
    <row r="194" spans="1:15" ht="15.75">
      <c r="A194" s="62" t="s">
        <v>35</v>
      </c>
      <c r="B194" s="76">
        <v>130</v>
      </c>
      <c r="C194" s="63">
        <f t="shared" si="0"/>
        <v>-20</v>
      </c>
      <c r="D194" s="64">
        <f t="shared" si="1"/>
        <v>-2600</v>
      </c>
      <c r="E194" s="65"/>
      <c r="F194" s="65"/>
      <c r="G194" s="66"/>
      <c r="H194" s="67">
        <v>43095</v>
      </c>
      <c r="I194" s="68" t="s">
        <v>64</v>
      </c>
      <c r="J194" s="69">
        <f t="shared" si="2"/>
        <v>-20</v>
      </c>
      <c r="K194" s="1"/>
      <c r="M194" s="26"/>
      <c r="N194" s="28"/>
      <c r="O194" s="26"/>
    </row>
    <row r="195" spans="1:15" ht="15.75">
      <c r="A195" s="62" t="s">
        <v>36</v>
      </c>
      <c r="B195" s="76">
        <v>1700</v>
      </c>
      <c r="C195" s="63">
        <f t="shared" si="0"/>
        <v>-17</v>
      </c>
      <c r="D195" s="64">
        <f t="shared" si="1"/>
        <v>-28900</v>
      </c>
      <c r="E195" s="65"/>
      <c r="F195" s="65"/>
      <c r="G195" s="66"/>
      <c r="H195" s="67">
        <v>43092</v>
      </c>
      <c r="I195" s="68" t="s">
        <v>64</v>
      </c>
      <c r="J195" s="69">
        <f t="shared" si="2"/>
        <v>-17</v>
      </c>
      <c r="K195" s="1"/>
      <c r="M195" s="26"/>
      <c r="N195" s="28"/>
      <c r="O195" s="26"/>
    </row>
    <row r="196" spans="1:15" ht="15.75">
      <c r="A196" s="62" t="s">
        <v>37</v>
      </c>
      <c r="B196" s="76">
        <v>153.63</v>
      </c>
      <c r="C196" s="63">
        <f t="shared" si="0"/>
        <v>-15</v>
      </c>
      <c r="D196" s="64">
        <f t="shared" si="1"/>
        <v>-2304.45</v>
      </c>
      <c r="E196" s="65"/>
      <c r="F196" s="65"/>
      <c r="G196" s="66"/>
      <c r="H196" s="67">
        <v>43090</v>
      </c>
      <c r="I196" s="68" t="s">
        <v>64</v>
      </c>
      <c r="J196" s="69">
        <f t="shared" si="2"/>
        <v>-15</v>
      </c>
      <c r="K196" s="1"/>
      <c r="M196" s="26"/>
      <c r="N196" s="28"/>
      <c r="O196" s="26"/>
    </row>
    <row r="197" spans="1:15" ht="15.75">
      <c r="A197" s="62" t="s">
        <v>38</v>
      </c>
      <c r="B197" s="76">
        <v>104.4</v>
      </c>
      <c r="C197" s="63">
        <f t="shared" si="0"/>
        <v>-10</v>
      </c>
      <c r="D197" s="64">
        <f t="shared" si="1"/>
        <v>-1044</v>
      </c>
      <c r="E197" s="65"/>
      <c r="F197" s="65"/>
      <c r="G197" s="66"/>
      <c r="H197" s="67">
        <v>43085</v>
      </c>
      <c r="I197" s="68" t="s">
        <v>64</v>
      </c>
      <c r="J197" s="69">
        <f t="shared" si="2"/>
        <v>-10</v>
      </c>
      <c r="K197" s="1"/>
      <c r="M197" s="26"/>
      <c r="N197" s="28"/>
      <c r="O197" s="26"/>
    </row>
    <row r="198" spans="1:15" ht="15.75">
      <c r="A198" s="62" t="s">
        <v>39</v>
      </c>
      <c r="B198" s="76">
        <v>80</v>
      </c>
      <c r="C198" s="63">
        <f t="shared" si="0"/>
        <v>-10</v>
      </c>
      <c r="D198" s="64">
        <f t="shared" si="1"/>
        <v>-800</v>
      </c>
      <c r="E198" s="65"/>
      <c r="F198" s="65"/>
      <c r="G198" s="66"/>
      <c r="H198" s="67">
        <v>43085</v>
      </c>
      <c r="I198" s="68" t="s">
        <v>64</v>
      </c>
      <c r="J198" s="69">
        <f t="shared" si="2"/>
        <v>-10</v>
      </c>
      <c r="K198" s="1"/>
      <c r="M198" s="26"/>
      <c r="N198" s="28"/>
      <c r="O198" s="26"/>
    </row>
    <row r="199" spans="1:15" ht="15.75">
      <c r="A199" s="62" t="s">
        <v>40</v>
      </c>
      <c r="B199" s="76">
        <v>98.07</v>
      </c>
      <c r="C199" s="63">
        <f t="shared" si="0"/>
        <v>-10</v>
      </c>
      <c r="D199" s="64">
        <f t="shared" si="1"/>
        <v>-980.6999999999999</v>
      </c>
      <c r="E199" s="65"/>
      <c r="F199" s="65"/>
      <c r="G199" s="66"/>
      <c r="H199" s="67">
        <v>43085</v>
      </c>
      <c r="I199" s="68" t="s">
        <v>64</v>
      </c>
      <c r="J199" s="69">
        <f t="shared" si="2"/>
        <v>-10</v>
      </c>
      <c r="K199" s="1"/>
      <c r="M199" s="26"/>
      <c r="N199" s="28"/>
      <c r="O199" s="26"/>
    </row>
    <row r="200" spans="1:15" ht="15.75">
      <c r="A200" s="62" t="s">
        <v>41</v>
      </c>
      <c r="B200" s="76">
        <v>157.85</v>
      </c>
      <c r="C200" s="63">
        <f t="shared" si="0"/>
        <v>-8</v>
      </c>
      <c r="D200" s="64">
        <f t="shared" si="1"/>
        <v>-1262.8</v>
      </c>
      <c r="E200" s="65"/>
      <c r="F200" s="65"/>
      <c r="G200" s="66"/>
      <c r="H200" s="67">
        <v>43083</v>
      </c>
      <c r="I200" s="68" t="s">
        <v>64</v>
      </c>
      <c r="J200" s="69">
        <f t="shared" si="2"/>
        <v>-8</v>
      </c>
      <c r="K200" s="1"/>
      <c r="M200" s="26"/>
      <c r="N200" s="28"/>
      <c r="O200" s="26"/>
    </row>
    <row r="201" spans="1:15" ht="15.75">
      <c r="A201" s="62" t="s">
        <v>42</v>
      </c>
      <c r="B201" s="76">
        <v>286.85</v>
      </c>
      <c r="C201" s="63">
        <f t="shared" si="0"/>
        <v>-10</v>
      </c>
      <c r="D201" s="64">
        <f t="shared" si="1"/>
        <v>-2868.5</v>
      </c>
      <c r="E201" s="65"/>
      <c r="F201" s="65"/>
      <c r="G201" s="66"/>
      <c r="H201" s="67">
        <v>43085</v>
      </c>
      <c r="I201" s="68" t="s">
        <v>64</v>
      </c>
      <c r="J201" s="69">
        <f t="shared" si="2"/>
        <v>-10</v>
      </c>
      <c r="K201" s="1"/>
      <c r="M201" s="26"/>
      <c r="N201" s="28"/>
      <c r="O201" s="26"/>
    </row>
    <row r="202" spans="1:15" ht="15.75">
      <c r="A202" s="62" t="s">
        <v>43</v>
      </c>
      <c r="B202" s="76">
        <v>136.32</v>
      </c>
      <c r="C202" s="63">
        <f t="shared" si="0"/>
        <v>-10</v>
      </c>
      <c r="D202" s="64">
        <f t="shared" si="1"/>
        <v>-1363.1999999999998</v>
      </c>
      <c r="E202" s="65"/>
      <c r="F202" s="65"/>
      <c r="G202" s="66"/>
      <c r="H202" s="67">
        <v>43085</v>
      </c>
      <c r="I202" s="68" t="s">
        <v>64</v>
      </c>
      <c r="J202" s="69">
        <f t="shared" si="2"/>
        <v>-10</v>
      </c>
      <c r="K202" s="1"/>
      <c r="M202" s="26"/>
      <c r="N202" s="28"/>
      <c r="O202" s="26"/>
    </row>
    <row r="203" spans="1:15" ht="15.75">
      <c r="A203" s="62" t="s">
        <v>44</v>
      </c>
      <c r="B203" s="76">
        <v>266.76</v>
      </c>
      <c r="C203" s="63">
        <f t="shared" si="0"/>
        <v>-15</v>
      </c>
      <c r="D203" s="64">
        <f t="shared" si="1"/>
        <v>-4001.3999999999996</v>
      </c>
      <c r="E203" s="65"/>
      <c r="F203" s="65"/>
      <c r="G203" s="66"/>
      <c r="H203" s="67">
        <v>43090</v>
      </c>
      <c r="I203" s="68" t="s">
        <v>64</v>
      </c>
      <c r="J203" s="69">
        <f t="shared" si="2"/>
        <v>-15</v>
      </c>
      <c r="K203" s="1"/>
      <c r="M203" s="26"/>
      <c r="N203" s="28"/>
      <c r="O203" s="26"/>
    </row>
    <row r="204" spans="1:15" ht="15.75">
      <c r="A204" s="62" t="s">
        <v>45</v>
      </c>
      <c r="B204" s="76">
        <v>56.55</v>
      </c>
      <c r="C204" s="63">
        <f t="shared" si="0"/>
        <v>-10</v>
      </c>
      <c r="D204" s="64">
        <f t="shared" si="1"/>
        <v>-565.5</v>
      </c>
      <c r="E204" s="65"/>
      <c r="F204" s="65"/>
      <c r="G204" s="66"/>
      <c r="H204" s="67">
        <v>43085</v>
      </c>
      <c r="I204" s="68" t="s">
        <v>64</v>
      </c>
      <c r="J204" s="69">
        <f t="shared" si="2"/>
        <v>-10</v>
      </c>
      <c r="K204" s="1"/>
      <c r="M204" s="26"/>
      <c r="N204" s="28"/>
      <c r="O204" s="26"/>
    </row>
    <row r="205" spans="1:15" ht="15.75">
      <c r="A205" s="62" t="s">
        <v>46</v>
      </c>
      <c r="B205" s="76">
        <v>3638.2</v>
      </c>
      <c r="C205" s="63">
        <f t="shared" si="0"/>
        <v>-22</v>
      </c>
      <c r="D205" s="64">
        <f t="shared" si="1"/>
        <v>-80040.4</v>
      </c>
      <c r="E205" s="65"/>
      <c r="F205" s="65"/>
      <c r="G205" s="66"/>
      <c r="H205" s="67">
        <v>43097</v>
      </c>
      <c r="I205" s="68" t="s">
        <v>64</v>
      </c>
      <c r="J205" s="69">
        <f t="shared" si="2"/>
        <v>-22</v>
      </c>
      <c r="K205" s="1"/>
      <c r="M205" s="26"/>
      <c r="N205" s="28"/>
      <c r="O205" s="26"/>
    </row>
    <row r="206" spans="1:15" ht="15.75">
      <c r="A206" s="62" t="s">
        <v>47</v>
      </c>
      <c r="B206" s="76">
        <v>780</v>
      </c>
      <c r="C206" s="63">
        <f t="shared" si="0"/>
        <v>-22</v>
      </c>
      <c r="D206" s="64">
        <f t="shared" si="1"/>
        <v>-17160</v>
      </c>
      <c r="E206" s="65"/>
      <c r="F206" s="65"/>
      <c r="G206" s="66"/>
      <c r="H206" s="67">
        <v>43097</v>
      </c>
      <c r="I206" s="68" t="s">
        <v>64</v>
      </c>
      <c r="J206" s="69">
        <f t="shared" si="2"/>
        <v>-22</v>
      </c>
      <c r="K206" s="1"/>
      <c r="M206" s="26"/>
      <c r="N206" s="28"/>
      <c r="O206" s="26"/>
    </row>
    <row r="207" spans="1:15" ht="16.5" customHeight="1">
      <c r="A207" s="62" t="s">
        <v>48</v>
      </c>
      <c r="B207" s="76">
        <v>380</v>
      </c>
      <c r="C207" s="63">
        <f t="shared" si="0"/>
        <v>-22</v>
      </c>
      <c r="D207" s="64">
        <f t="shared" si="1"/>
        <v>-8360</v>
      </c>
      <c r="E207" s="65"/>
      <c r="F207" s="65"/>
      <c r="G207" s="66"/>
      <c r="H207" s="67">
        <v>43097</v>
      </c>
      <c r="I207" s="68" t="s">
        <v>64</v>
      </c>
      <c r="J207" s="69">
        <f t="shared" si="2"/>
        <v>-22</v>
      </c>
      <c r="K207" s="1"/>
      <c r="M207" s="26"/>
      <c r="N207" s="26"/>
      <c r="O207" s="26"/>
    </row>
    <row r="208" spans="1:15" ht="13.5" customHeight="1">
      <c r="A208" s="62" t="s">
        <v>49</v>
      </c>
      <c r="B208" s="76">
        <v>722</v>
      </c>
      <c r="C208" s="63">
        <f t="shared" si="0"/>
        <v>-22</v>
      </c>
      <c r="D208" s="64">
        <f t="shared" si="1"/>
        <v>-15884</v>
      </c>
      <c r="E208" s="65"/>
      <c r="F208" s="65"/>
      <c r="G208" s="66"/>
      <c r="H208" s="67">
        <v>43097</v>
      </c>
      <c r="I208" s="68" t="s">
        <v>64</v>
      </c>
      <c r="J208" s="69">
        <f t="shared" si="2"/>
        <v>-22</v>
      </c>
      <c r="K208" s="1"/>
      <c r="M208" s="26"/>
      <c r="N208" s="27"/>
      <c r="O208" s="26"/>
    </row>
    <row r="209" spans="1:15" ht="15.75">
      <c r="A209" s="62" t="s">
        <v>50</v>
      </c>
      <c r="B209" s="76">
        <v>168.85</v>
      </c>
      <c r="C209" s="63">
        <f t="shared" si="0"/>
        <v>-28</v>
      </c>
      <c r="D209" s="64">
        <f t="shared" si="1"/>
        <v>-4727.8</v>
      </c>
      <c r="E209" s="65"/>
      <c r="F209" s="65"/>
      <c r="G209" s="66"/>
      <c r="H209" s="67">
        <v>43103</v>
      </c>
      <c r="I209" s="68" t="s">
        <v>64</v>
      </c>
      <c r="J209" s="69">
        <f t="shared" si="2"/>
        <v>-28</v>
      </c>
      <c r="K209" s="1"/>
      <c r="M209" s="26"/>
      <c r="N209" s="28"/>
      <c r="O209" s="26"/>
    </row>
    <row r="210" spans="1:11" ht="15.75">
      <c r="A210" s="62" t="s">
        <v>51</v>
      </c>
      <c r="B210" s="76">
        <v>585</v>
      </c>
      <c r="C210" s="63">
        <f t="shared" si="0"/>
        <v>-23</v>
      </c>
      <c r="D210" s="64">
        <f t="shared" si="1"/>
        <v>-13455</v>
      </c>
      <c r="E210" s="65"/>
      <c r="F210" s="65"/>
      <c r="G210" s="66"/>
      <c r="H210" s="67">
        <v>43098</v>
      </c>
      <c r="I210" s="68" t="s">
        <v>64</v>
      </c>
      <c r="J210" s="69">
        <f t="shared" si="2"/>
        <v>-23</v>
      </c>
      <c r="K210" s="1"/>
    </row>
    <row r="211" spans="1:11" ht="15.75">
      <c r="A211" s="62" t="s">
        <v>52</v>
      </c>
      <c r="B211" s="76">
        <v>199.17</v>
      </c>
      <c r="C211" s="63">
        <f t="shared" si="0"/>
        <v>-20</v>
      </c>
      <c r="D211" s="64">
        <f t="shared" si="1"/>
        <v>-3983.3999999999996</v>
      </c>
      <c r="E211" s="65"/>
      <c r="F211" s="65"/>
      <c r="G211" s="66"/>
      <c r="H211" s="67">
        <v>43103</v>
      </c>
      <c r="I211" s="68" t="s">
        <v>65</v>
      </c>
      <c r="J211" s="69">
        <f t="shared" si="2"/>
        <v>-20</v>
      </c>
      <c r="K211" s="1"/>
    </row>
    <row r="212" spans="1:15" ht="15.75">
      <c r="A212" s="62" t="s">
        <v>53</v>
      </c>
      <c r="B212" s="76">
        <v>115.29</v>
      </c>
      <c r="C212" s="63">
        <f t="shared" si="0"/>
        <v>-13</v>
      </c>
      <c r="D212" s="64">
        <f t="shared" si="1"/>
        <v>-1498.77</v>
      </c>
      <c r="E212" s="65"/>
      <c r="F212" s="65"/>
      <c r="G212" s="66"/>
      <c r="H212" s="67">
        <v>43096</v>
      </c>
      <c r="I212" s="68" t="s">
        <v>65</v>
      </c>
      <c r="J212" s="69">
        <f t="shared" si="2"/>
        <v>-13</v>
      </c>
      <c r="K212" s="1"/>
      <c r="M212" s="26"/>
      <c r="N212" s="28"/>
      <c r="O212" s="26"/>
    </row>
    <row r="213" spans="1:15" ht="15.75">
      <c r="A213" s="62" t="s">
        <v>54</v>
      </c>
      <c r="B213" s="76">
        <v>250</v>
      </c>
      <c r="C213" s="63">
        <f t="shared" si="0"/>
        <v>-28</v>
      </c>
      <c r="D213" s="64">
        <f t="shared" si="1"/>
        <v>-7000</v>
      </c>
      <c r="E213" s="65"/>
      <c r="F213" s="65"/>
      <c r="G213" s="66"/>
      <c r="H213" s="67">
        <v>43111</v>
      </c>
      <c r="I213" s="68" t="s">
        <v>65</v>
      </c>
      <c r="J213" s="69">
        <f t="shared" si="2"/>
        <v>-28</v>
      </c>
      <c r="K213" s="1"/>
      <c r="M213" s="26"/>
      <c r="N213" s="28"/>
      <c r="O213" s="26"/>
    </row>
    <row r="214" spans="1:15" ht="15.75">
      <c r="A214" s="62" t="s">
        <v>55</v>
      </c>
      <c r="B214" s="76">
        <v>241.92</v>
      </c>
      <c r="C214" s="63">
        <f t="shared" si="0"/>
        <v>-25</v>
      </c>
      <c r="D214" s="64">
        <f t="shared" si="1"/>
        <v>-6048</v>
      </c>
      <c r="E214" s="65"/>
      <c r="F214" s="65"/>
      <c r="G214" s="66"/>
      <c r="H214" s="67">
        <v>43113</v>
      </c>
      <c r="I214" s="68" t="s">
        <v>66</v>
      </c>
      <c r="J214" s="69">
        <f t="shared" si="2"/>
        <v>-25</v>
      </c>
      <c r="K214" s="1"/>
      <c r="M214" s="26"/>
      <c r="N214" s="28"/>
      <c r="O214" s="26"/>
    </row>
    <row r="215" spans="1:15" ht="15.75">
      <c r="A215" s="62" t="s">
        <v>56</v>
      </c>
      <c r="B215" s="76">
        <v>60</v>
      </c>
      <c r="C215" s="63">
        <f t="shared" si="0"/>
        <v>-28</v>
      </c>
      <c r="D215" s="64">
        <f t="shared" si="1"/>
        <v>-1680</v>
      </c>
      <c r="E215" s="65"/>
      <c r="F215" s="65"/>
      <c r="G215" s="66"/>
      <c r="H215" s="67">
        <v>43118</v>
      </c>
      <c r="I215" s="68" t="s">
        <v>67</v>
      </c>
      <c r="J215" s="69">
        <f t="shared" si="2"/>
        <v>-28</v>
      </c>
      <c r="K215" s="1"/>
      <c r="M215" s="26"/>
      <c r="N215" s="28"/>
      <c r="O215" s="26"/>
    </row>
    <row r="216" spans="1:15" ht="15.75">
      <c r="A216" s="62" t="s">
        <v>57</v>
      </c>
      <c r="B216" s="76">
        <v>822.5</v>
      </c>
      <c r="C216" s="63">
        <f t="shared" si="0"/>
        <v>-28</v>
      </c>
      <c r="D216" s="64">
        <f t="shared" si="1"/>
        <v>-23030</v>
      </c>
      <c r="E216" s="65"/>
      <c r="F216" s="65"/>
      <c r="G216" s="66"/>
      <c r="H216" s="67">
        <v>43118</v>
      </c>
      <c r="I216" s="68" t="s">
        <v>67</v>
      </c>
      <c r="J216" s="69">
        <f t="shared" si="2"/>
        <v>-28</v>
      </c>
      <c r="K216" s="1"/>
      <c r="M216" s="26"/>
      <c r="N216" s="28"/>
      <c r="O216" s="26"/>
    </row>
    <row r="217" spans="1:15" ht="15.75">
      <c r="A217" s="62" t="s">
        <v>52</v>
      </c>
      <c r="B217" s="76">
        <v>199.17</v>
      </c>
      <c r="C217" s="63">
        <f t="shared" si="0"/>
        <v>-7</v>
      </c>
      <c r="D217" s="64">
        <f t="shared" si="1"/>
        <v>-1394.1899999999998</v>
      </c>
      <c r="E217" s="65"/>
      <c r="F217" s="65"/>
      <c r="G217" s="66"/>
      <c r="H217" s="67">
        <v>43103</v>
      </c>
      <c r="I217" s="68" t="s">
        <v>68</v>
      </c>
      <c r="J217" s="69">
        <f t="shared" si="2"/>
        <v>-7</v>
      </c>
      <c r="K217" s="1"/>
      <c r="M217" s="26"/>
      <c r="N217" s="28"/>
      <c r="O217" s="26"/>
    </row>
    <row r="218" spans="1:15" ht="15.75">
      <c r="A218" s="62" t="s">
        <v>53</v>
      </c>
      <c r="B218" s="76">
        <v>115.29</v>
      </c>
      <c r="C218" s="63">
        <f t="shared" si="0"/>
        <v>0</v>
      </c>
      <c r="D218" s="64">
        <f t="shared" si="1"/>
        <v>0</v>
      </c>
      <c r="E218" s="65"/>
      <c r="F218" s="65"/>
      <c r="G218" s="66"/>
      <c r="H218" s="67">
        <v>43096</v>
      </c>
      <c r="I218" s="68" t="s">
        <v>68</v>
      </c>
      <c r="J218" s="69">
        <f t="shared" si="2"/>
        <v>0</v>
      </c>
      <c r="K218" s="1"/>
      <c r="M218" s="26"/>
      <c r="N218" s="28"/>
      <c r="O218" s="26"/>
    </row>
    <row r="219" spans="1:15" ht="16.5" customHeight="1">
      <c r="A219" s="62" t="s">
        <v>54</v>
      </c>
      <c r="B219" s="76">
        <v>250</v>
      </c>
      <c r="C219" s="63">
        <f t="shared" si="0"/>
        <v>-15</v>
      </c>
      <c r="D219" s="64">
        <f t="shared" si="1"/>
        <v>-3750</v>
      </c>
      <c r="E219" s="65"/>
      <c r="F219" s="65"/>
      <c r="G219" s="66"/>
      <c r="H219" s="67">
        <v>43111</v>
      </c>
      <c r="I219" s="68" t="s">
        <v>68</v>
      </c>
      <c r="J219" s="69">
        <f t="shared" si="2"/>
        <v>-15</v>
      </c>
      <c r="K219" s="1"/>
      <c r="M219" s="26"/>
      <c r="N219" s="26"/>
      <c r="O219" s="26"/>
    </row>
    <row r="220" spans="1:15" ht="15.75">
      <c r="A220" s="62" t="s">
        <v>58</v>
      </c>
      <c r="B220" s="76">
        <v>866.66</v>
      </c>
      <c r="C220" s="63">
        <f t="shared" si="0"/>
        <v>-24</v>
      </c>
      <c r="D220" s="64">
        <f t="shared" si="1"/>
        <v>-20799.84</v>
      </c>
      <c r="E220" s="65"/>
      <c r="F220" s="65"/>
      <c r="G220" s="66"/>
      <c r="H220" s="67">
        <v>43120</v>
      </c>
      <c r="I220" s="68" t="s">
        <v>68</v>
      </c>
      <c r="J220" s="69">
        <f t="shared" si="2"/>
        <v>-24</v>
      </c>
      <c r="K220" s="1"/>
      <c r="M220" s="26"/>
      <c r="N220" s="28"/>
      <c r="O220" s="26"/>
    </row>
    <row r="221" spans="1:11" ht="18.75">
      <c r="A221" s="29" t="s">
        <v>9</v>
      </c>
      <c r="B221" s="70">
        <f>SUM(B8:B220)</f>
        <v>147091.4900000001</v>
      </c>
      <c r="C221" s="71">
        <f>SUM(C8:C220)</f>
        <v>-1548</v>
      </c>
      <c r="D221" s="72">
        <f>SUM(D8:D220)</f>
        <v>-795351.9099999995</v>
      </c>
      <c r="E221" s="73"/>
      <c r="F221" s="73"/>
      <c r="G221" s="72"/>
      <c r="H221" s="74"/>
      <c r="I221" s="75"/>
      <c r="J221" s="71">
        <f>SUM(J8:J220)</f>
        <v>-1548</v>
      </c>
      <c r="K221" s="1"/>
    </row>
  </sheetData>
  <printOptions/>
  <pageMargins left="0.16" right="0.17" top="0.19" bottom="0.21" header="0.17" footer="0.1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workbookViewId="0" topLeftCell="A1">
      <selection activeCell="A64" sqref="A64"/>
    </sheetView>
  </sheetViews>
  <sheetFormatPr defaultColWidth="9.140625" defaultRowHeight="12.75"/>
  <cols>
    <col min="1" max="1" width="110.421875" style="0" customWidth="1"/>
    <col min="2" max="2" width="12.8515625" style="0" customWidth="1"/>
    <col min="3" max="3" width="8.8515625" style="0" customWidth="1"/>
    <col min="4" max="4" width="13.140625" style="0" customWidth="1"/>
    <col min="5" max="5" width="4.8515625" style="0" customWidth="1"/>
    <col min="6" max="6" width="3.28125" style="0" customWidth="1"/>
    <col min="7" max="7" width="2.7109375" style="0" customWidth="1"/>
    <col min="8" max="8" width="14.00390625" style="0" customWidth="1"/>
    <col min="9" max="9" width="14.140625" style="41" customWidth="1"/>
    <col min="10" max="10" width="8.00390625" style="10" customWidth="1"/>
  </cols>
  <sheetData>
    <row r="1" spans="1:11" ht="15">
      <c r="A1" s="1"/>
      <c r="B1" s="2"/>
      <c r="C1" s="1"/>
      <c r="D1" s="1"/>
      <c r="E1" s="4"/>
      <c r="F1" s="4"/>
      <c r="G1" s="1"/>
      <c r="H1" s="3"/>
      <c r="I1" s="37"/>
      <c r="J1" s="9"/>
      <c r="K1" s="1"/>
    </row>
    <row r="2" spans="1:11" ht="15">
      <c r="A2" s="6" t="s">
        <v>0</v>
      </c>
      <c r="B2" s="2"/>
      <c r="C2" s="1"/>
      <c r="D2" s="1"/>
      <c r="E2" s="4"/>
      <c r="F2" s="4"/>
      <c r="G2" s="1"/>
      <c r="H2" s="3"/>
      <c r="I2" s="37"/>
      <c r="J2" s="9"/>
      <c r="K2" s="1"/>
    </row>
    <row r="3" spans="1:11" ht="15">
      <c r="A3" s="5" t="s">
        <v>1</v>
      </c>
      <c r="B3" s="2"/>
      <c r="C3" s="1"/>
      <c r="D3" s="1"/>
      <c r="E3" s="4"/>
      <c r="F3" s="4"/>
      <c r="G3" s="1"/>
      <c r="H3" s="3"/>
      <c r="I3" s="37"/>
      <c r="J3" s="9"/>
      <c r="K3" s="1"/>
    </row>
    <row r="4" spans="1:11" ht="15">
      <c r="A4" s="7"/>
      <c r="B4" s="2"/>
      <c r="C4" s="1"/>
      <c r="D4" s="1"/>
      <c r="E4" s="4"/>
      <c r="F4" s="4"/>
      <c r="G4" s="1"/>
      <c r="H4" s="3"/>
      <c r="I4" s="37"/>
      <c r="J4" s="9"/>
      <c r="K4" s="1"/>
    </row>
    <row r="5" spans="1:11" ht="15">
      <c r="A5" s="1"/>
      <c r="B5" s="2"/>
      <c r="C5" s="1"/>
      <c r="D5" s="1"/>
      <c r="E5" s="4"/>
      <c r="F5" s="4"/>
      <c r="G5" s="1"/>
      <c r="H5" s="3"/>
      <c r="I5" s="37"/>
      <c r="J5" s="9"/>
      <c r="K5" s="1"/>
    </row>
    <row r="6" spans="1:11" ht="15">
      <c r="A6" s="17" t="s">
        <v>2</v>
      </c>
      <c r="B6" s="18">
        <f>D61/B61</f>
        <v>-6.657012639773508</v>
      </c>
      <c r="C6" s="1"/>
      <c r="D6" s="1"/>
      <c r="E6" s="4"/>
      <c r="F6" s="4"/>
      <c r="G6" s="1"/>
      <c r="H6" s="3"/>
      <c r="I6" s="37"/>
      <c r="J6" s="9"/>
      <c r="K6" s="1"/>
    </row>
    <row r="7" spans="1:11" ht="22.5" customHeight="1">
      <c r="A7" s="1"/>
      <c r="B7" s="8"/>
      <c r="C7" s="1"/>
      <c r="D7" s="1"/>
      <c r="E7" s="4"/>
      <c r="F7" s="4"/>
      <c r="G7" s="1"/>
      <c r="H7" s="3"/>
      <c r="I7" s="37"/>
      <c r="J7" s="9"/>
      <c r="K7" s="1"/>
    </row>
    <row r="8" spans="1:19" ht="42" customHeight="1">
      <c r="A8" s="11" t="s">
        <v>3</v>
      </c>
      <c r="B8" s="12" t="s">
        <v>4</v>
      </c>
      <c r="C8" s="13" t="s">
        <v>5</v>
      </c>
      <c r="D8" s="14" t="s">
        <v>6</v>
      </c>
      <c r="E8" s="15"/>
      <c r="F8" s="15"/>
      <c r="G8" s="16"/>
      <c r="H8" s="14" t="s">
        <v>7</v>
      </c>
      <c r="I8" s="38" t="s">
        <v>8</v>
      </c>
      <c r="J8" s="32"/>
      <c r="K8" s="33"/>
      <c r="L8" s="26"/>
      <c r="M8" s="26"/>
      <c r="N8" s="26"/>
      <c r="O8" s="26"/>
      <c r="P8" s="26"/>
      <c r="Q8" s="26"/>
      <c r="R8" s="26"/>
      <c r="S8" s="26"/>
    </row>
    <row r="9" spans="1:15" ht="13.5" customHeight="1">
      <c r="A9" s="34" t="s">
        <v>10</v>
      </c>
      <c r="B9" s="34">
        <v>285</v>
      </c>
      <c r="C9" s="35">
        <f aca="true" t="shared" si="0" ref="C9:C46">J9</f>
        <v>13</v>
      </c>
      <c r="D9" s="36">
        <f aca="true" t="shared" si="1" ref="D9:D60">B9*C9</f>
        <v>3705</v>
      </c>
      <c r="E9" s="20"/>
      <c r="F9" s="20"/>
      <c r="G9" s="19"/>
      <c r="H9" s="30">
        <v>42977</v>
      </c>
      <c r="I9" s="39" t="s">
        <v>59</v>
      </c>
      <c r="J9" s="35">
        <f aca="true" t="shared" si="2" ref="J9:J15">I9-H9</f>
        <v>13</v>
      </c>
      <c r="K9" s="1"/>
      <c r="M9" s="26"/>
      <c r="N9" s="27"/>
      <c r="O9" s="26"/>
    </row>
    <row r="10" spans="1:15" ht="15.75">
      <c r="A10" s="34" t="s">
        <v>11</v>
      </c>
      <c r="B10" s="34">
        <v>117.8</v>
      </c>
      <c r="C10" s="35">
        <f t="shared" si="0"/>
        <v>-18</v>
      </c>
      <c r="D10" s="36">
        <f t="shared" si="1"/>
        <v>-2120.4</v>
      </c>
      <c r="E10" s="20"/>
      <c r="F10" s="20"/>
      <c r="G10" s="19"/>
      <c r="H10" s="30">
        <v>43008</v>
      </c>
      <c r="I10" s="39" t="s">
        <v>59</v>
      </c>
      <c r="J10" s="35">
        <f t="shared" si="2"/>
        <v>-18</v>
      </c>
      <c r="K10" s="1"/>
      <c r="M10" s="26"/>
      <c r="N10" s="28"/>
      <c r="O10" s="26"/>
    </row>
    <row r="11" spans="1:15" ht="16.5" customHeight="1">
      <c r="A11" s="34" t="s">
        <v>12</v>
      </c>
      <c r="B11" s="34">
        <v>130</v>
      </c>
      <c r="C11" s="35">
        <f t="shared" si="0"/>
        <v>-16</v>
      </c>
      <c r="D11" s="36">
        <f t="shared" si="1"/>
        <v>-2080</v>
      </c>
      <c r="E11" s="20"/>
      <c r="F11" s="20"/>
      <c r="G11" s="19"/>
      <c r="H11" s="30">
        <v>43006</v>
      </c>
      <c r="I11" s="39" t="s">
        <v>59</v>
      </c>
      <c r="J11" s="35">
        <f t="shared" si="2"/>
        <v>-16</v>
      </c>
      <c r="K11" s="1"/>
      <c r="M11" s="26"/>
      <c r="N11" s="26"/>
      <c r="O11" s="26"/>
    </row>
    <row r="12" spans="1:15" ht="16.5" customHeight="1">
      <c r="A12" s="34" t="s">
        <v>13</v>
      </c>
      <c r="B12" s="34">
        <v>630.58</v>
      </c>
      <c r="C12" s="35">
        <f t="shared" si="0"/>
        <v>11</v>
      </c>
      <c r="D12" s="36">
        <f t="shared" si="1"/>
        <v>6936.38</v>
      </c>
      <c r="E12" s="20"/>
      <c r="F12" s="20"/>
      <c r="G12" s="19"/>
      <c r="H12" s="30">
        <v>43002</v>
      </c>
      <c r="I12" s="39" t="s">
        <v>60</v>
      </c>
      <c r="J12" s="35">
        <f t="shared" si="2"/>
        <v>11</v>
      </c>
      <c r="K12" s="1"/>
      <c r="M12" s="26"/>
      <c r="N12" s="26"/>
      <c r="O12" s="26"/>
    </row>
    <row r="13" spans="1:15" ht="15.75">
      <c r="A13" s="34" t="s">
        <v>14</v>
      </c>
      <c r="B13" s="34">
        <v>3096.77</v>
      </c>
      <c r="C13" s="35">
        <f t="shared" si="0"/>
        <v>0</v>
      </c>
      <c r="D13" s="36">
        <f t="shared" si="1"/>
        <v>0</v>
      </c>
      <c r="E13" s="20"/>
      <c r="F13" s="20"/>
      <c r="G13" s="19"/>
      <c r="H13" s="30">
        <v>43013</v>
      </c>
      <c r="I13" s="39" t="s">
        <v>60</v>
      </c>
      <c r="J13" s="35">
        <f t="shared" si="2"/>
        <v>0</v>
      </c>
      <c r="K13" s="1"/>
      <c r="M13" s="26"/>
      <c r="N13" s="28"/>
      <c r="O13" s="26"/>
    </row>
    <row r="14" spans="1:15" ht="16.5" customHeight="1">
      <c r="A14" s="34" t="s">
        <v>15</v>
      </c>
      <c r="B14" s="34">
        <v>260.82</v>
      </c>
      <c r="C14" s="35">
        <f t="shared" si="0"/>
        <v>-14</v>
      </c>
      <c r="D14" s="36">
        <f t="shared" si="1"/>
        <v>-3651.48</v>
      </c>
      <c r="E14" s="20"/>
      <c r="F14" s="20"/>
      <c r="G14" s="19"/>
      <c r="H14" s="30">
        <v>43027</v>
      </c>
      <c r="I14" s="39" t="s">
        <v>60</v>
      </c>
      <c r="J14" s="35">
        <f t="shared" si="2"/>
        <v>-14</v>
      </c>
      <c r="K14" s="1"/>
      <c r="M14" s="26"/>
      <c r="N14" s="26"/>
      <c r="O14" s="26"/>
    </row>
    <row r="15" spans="1:15" ht="13.5" customHeight="1">
      <c r="A15" s="34" t="s">
        <v>16</v>
      </c>
      <c r="B15" s="34">
        <v>70</v>
      </c>
      <c r="C15" s="35">
        <f t="shared" si="0"/>
        <v>-21</v>
      </c>
      <c r="D15" s="36">
        <f t="shared" si="1"/>
        <v>-1470</v>
      </c>
      <c r="E15" s="20"/>
      <c r="F15" s="20"/>
      <c r="G15" s="19"/>
      <c r="H15" s="30">
        <v>43034</v>
      </c>
      <c r="I15" s="39" t="s">
        <v>60</v>
      </c>
      <c r="J15" s="35">
        <f t="shared" si="2"/>
        <v>-21</v>
      </c>
      <c r="K15" s="1"/>
      <c r="M15" s="26"/>
      <c r="N15" s="27"/>
      <c r="O15" s="26"/>
    </row>
    <row r="16" spans="1:15" ht="15.75" customHeight="1">
      <c r="A16" s="34" t="s">
        <v>17</v>
      </c>
      <c r="B16" s="34">
        <v>189.06</v>
      </c>
      <c r="C16" s="35">
        <f t="shared" si="0"/>
        <v>0</v>
      </c>
      <c r="D16" s="36">
        <f t="shared" si="1"/>
        <v>0</v>
      </c>
      <c r="E16" s="20"/>
      <c r="F16" s="20"/>
      <c r="G16" s="19"/>
      <c r="H16" s="30">
        <v>43013</v>
      </c>
      <c r="I16" s="39" t="s">
        <v>60</v>
      </c>
      <c r="J16" s="35">
        <f aca="true" t="shared" si="3" ref="J16:J60">I16-H16</f>
        <v>0</v>
      </c>
      <c r="K16" s="1"/>
      <c r="M16" s="26"/>
      <c r="N16" s="26"/>
      <c r="O16" s="26"/>
    </row>
    <row r="17" spans="1:11" ht="15.75">
      <c r="A17" s="34" t="s">
        <v>18</v>
      </c>
      <c r="B17" s="34">
        <v>90</v>
      </c>
      <c r="C17" s="35">
        <f t="shared" si="0"/>
        <v>5</v>
      </c>
      <c r="D17" s="36">
        <f t="shared" si="1"/>
        <v>450</v>
      </c>
      <c r="E17" s="20"/>
      <c r="F17" s="20"/>
      <c r="G17" s="19"/>
      <c r="H17" s="30">
        <v>43008</v>
      </c>
      <c r="I17" s="39" t="s">
        <v>60</v>
      </c>
      <c r="J17" s="35">
        <f t="shared" si="3"/>
        <v>5</v>
      </c>
      <c r="K17" s="1"/>
    </row>
    <row r="18" spans="1:11" ht="15.75">
      <c r="A18" s="34" t="s">
        <v>19</v>
      </c>
      <c r="B18" s="34">
        <v>241.92</v>
      </c>
      <c r="C18" s="35">
        <f t="shared" si="0"/>
        <v>-13</v>
      </c>
      <c r="D18" s="36">
        <f t="shared" si="1"/>
        <v>-3144.96</v>
      </c>
      <c r="E18" s="20"/>
      <c r="F18" s="20"/>
      <c r="G18" s="19"/>
      <c r="H18" s="30">
        <v>43026</v>
      </c>
      <c r="I18" s="39" t="s">
        <v>60</v>
      </c>
      <c r="J18" s="35">
        <f t="shared" si="3"/>
        <v>-13</v>
      </c>
      <c r="K18" s="1"/>
    </row>
    <row r="19" spans="1:15" ht="16.5" customHeight="1">
      <c r="A19" s="34" t="s">
        <v>20</v>
      </c>
      <c r="B19" s="34">
        <v>148.21</v>
      </c>
      <c r="C19" s="35">
        <f t="shared" si="0"/>
        <v>11</v>
      </c>
      <c r="D19" s="36">
        <f t="shared" si="1"/>
        <v>1630.3100000000002</v>
      </c>
      <c r="E19" s="20"/>
      <c r="F19" s="20"/>
      <c r="G19" s="19"/>
      <c r="H19" s="30">
        <v>43002</v>
      </c>
      <c r="I19" s="39" t="s">
        <v>60</v>
      </c>
      <c r="J19" s="21">
        <f t="shared" si="3"/>
        <v>11</v>
      </c>
      <c r="K19" s="1"/>
      <c r="M19" s="26"/>
      <c r="N19" s="26"/>
      <c r="O19" s="26"/>
    </row>
    <row r="20" spans="1:15" ht="15.75">
      <c r="A20" s="34" t="s">
        <v>21</v>
      </c>
      <c r="B20" s="34">
        <v>1038.33</v>
      </c>
      <c r="C20" s="35">
        <f t="shared" si="0"/>
        <v>11</v>
      </c>
      <c r="D20" s="36">
        <f t="shared" si="1"/>
        <v>11421.63</v>
      </c>
      <c r="E20" s="20"/>
      <c r="F20" s="20"/>
      <c r="G20" s="19"/>
      <c r="H20" s="30">
        <v>43022</v>
      </c>
      <c r="I20" s="39" t="s">
        <v>61</v>
      </c>
      <c r="J20" s="21">
        <f t="shared" si="3"/>
        <v>11</v>
      </c>
      <c r="K20" s="1"/>
      <c r="M20" s="26"/>
      <c r="N20" s="28"/>
      <c r="O20" s="26"/>
    </row>
    <row r="21" spans="1:15" ht="15.75">
      <c r="A21" s="34" t="s">
        <v>22</v>
      </c>
      <c r="B21" s="34">
        <v>260.57</v>
      </c>
      <c r="C21" s="35">
        <f t="shared" si="0"/>
        <v>1</v>
      </c>
      <c r="D21" s="36">
        <f t="shared" si="1"/>
        <v>260.57</v>
      </c>
      <c r="E21" s="20"/>
      <c r="F21" s="20"/>
      <c r="G21" s="19"/>
      <c r="H21" s="30">
        <v>43032</v>
      </c>
      <c r="I21" s="39" t="s">
        <v>61</v>
      </c>
      <c r="J21" s="21">
        <f t="shared" si="3"/>
        <v>1</v>
      </c>
      <c r="K21" s="1"/>
      <c r="M21" s="26"/>
      <c r="N21" s="28"/>
      <c r="O21" s="26"/>
    </row>
    <row r="22" spans="1:15" ht="15.75">
      <c r="A22" s="34" t="s">
        <v>23</v>
      </c>
      <c r="B22" s="34">
        <v>74.93</v>
      </c>
      <c r="C22" s="35">
        <f t="shared" si="0"/>
        <v>-1</v>
      </c>
      <c r="D22" s="36">
        <f t="shared" si="1"/>
        <v>-74.93</v>
      </c>
      <c r="E22" s="20"/>
      <c r="F22" s="20"/>
      <c r="G22" s="19"/>
      <c r="H22" s="30">
        <v>43034</v>
      </c>
      <c r="I22" s="39" t="s">
        <v>61</v>
      </c>
      <c r="J22" s="21">
        <f t="shared" si="3"/>
        <v>-1</v>
      </c>
      <c r="K22" s="1"/>
      <c r="M22" s="26"/>
      <c r="N22" s="28"/>
      <c r="O22" s="26"/>
    </row>
    <row r="23" spans="1:15" ht="15.75">
      <c r="A23" s="34" t="s">
        <v>24</v>
      </c>
      <c r="B23" s="34">
        <v>4526.09</v>
      </c>
      <c r="C23" s="35">
        <f t="shared" si="0"/>
        <v>38</v>
      </c>
      <c r="D23" s="36">
        <f t="shared" si="1"/>
        <v>171991.42</v>
      </c>
      <c r="E23" s="20"/>
      <c r="F23" s="20"/>
      <c r="G23" s="19"/>
      <c r="H23" s="30">
        <v>42995</v>
      </c>
      <c r="I23" s="39" t="s">
        <v>61</v>
      </c>
      <c r="J23" s="21">
        <f t="shared" si="3"/>
        <v>38</v>
      </c>
      <c r="K23" s="1"/>
      <c r="M23" s="26"/>
      <c r="N23" s="28"/>
      <c r="O23" s="26"/>
    </row>
    <row r="24" spans="1:15" ht="15.75">
      <c r="A24" s="34" t="s">
        <v>25</v>
      </c>
      <c r="B24" s="34">
        <v>292.82</v>
      </c>
      <c r="C24" s="35">
        <f t="shared" si="0"/>
        <v>-23</v>
      </c>
      <c r="D24" s="36">
        <f t="shared" si="1"/>
        <v>-6734.86</v>
      </c>
      <c r="E24" s="20"/>
      <c r="F24" s="20"/>
      <c r="G24" s="19"/>
      <c r="H24" s="30">
        <v>43056</v>
      </c>
      <c r="I24" s="39" t="s">
        <v>61</v>
      </c>
      <c r="J24" s="21">
        <f t="shared" si="3"/>
        <v>-23</v>
      </c>
      <c r="K24" s="1"/>
      <c r="M24" s="26"/>
      <c r="N24" s="28"/>
      <c r="O24" s="26"/>
    </row>
    <row r="25" spans="1:15" ht="15.75">
      <c r="A25" s="34" t="s">
        <v>26</v>
      </c>
      <c r="B25" s="34">
        <v>1577.4</v>
      </c>
      <c r="C25" s="35">
        <f t="shared" si="0"/>
        <v>-8</v>
      </c>
      <c r="D25" s="36">
        <f t="shared" si="1"/>
        <v>-12619.2</v>
      </c>
      <c r="E25" s="20"/>
      <c r="F25" s="20"/>
      <c r="G25" s="19"/>
      <c r="H25" s="30">
        <v>43041</v>
      </c>
      <c r="I25" s="39" t="s">
        <v>61</v>
      </c>
      <c r="J25" s="21">
        <f t="shared" si="3"/>
        <v>-8</v>
      </c>
      <c r="K25" s="1"/>
      <c r="M25" s="26"/>
      <c r="N25" s="28"/>
      <c r="O25" s="26"/>
    </row>
    <row r="26" spans="1:15" ht="15.75">
      <c r="A26" s="34" t="s">
        <v>27</v>
      </c>
      <c r="B26" s="34">
        <v>3762.82</v>
      </c>
      <c r="C26" s="35">
        <f t="shared" si="0"/>
        <v>1</v>
      </c>
      <c r="D26" s="36">
        <f t="shared" si="1"/>
        <v>3762.82</v>
      </c>
      <c r="E26" s="20"/>
      <c r="F26" s="20"/>
      <c r="G26" s="19"/>
      <c r="H26" s="30">
        <v>43037</v>
      </c>
      <c r="I26" s="39" t="s">
        <v>62</v>
      </c>
      <c r="J26" s="21">
        <f t="shared" si="3"/>
        <v>1</v>
      </c>
      <c r="K26" s="1"/>
      <c r="M26" s="26"/>
      <c r="N26" s="28"/>
      <c r="O26" s="26"/>
    </row>
    <row r="27" spans="1:15" ht="15.75">
      <c r="A27" s="34" t="s">
        <v>28</v>
      </c>
      <c r="B27" s="34">
        <v>4600</v>
      </c>
      <c r="C27" s="35">
        <f t="shared" si="0"/>
        <v>-28</v>
      </c>
      <c r="D27" s="36">
        <f t="shared" si="1"/>
        <v>-128800</v>
      </c>
      <c r="E27" s="20"/>
      <c r="F27" s="20"/>
      <c r="G27" s="19"/>
      <c r="H27" s="30">
        <v>43066</v>
      </c>
      <c r="I27" s="39" t="s">
        <v>62</v>
      </c>
      <c r="J27" s="21">
        <f t="shared" si="3"/>
        <v>-28</v>
      </c>
      <c r="K27" s="1"/>
      <c r="M27" s="26"/>
      <c r="N27" s="28"/>
      <c r="O27" s="26"/>
    </row>
    <row r="28" spans="1:15" ht="15.75">
      <c r="A28" s="34" t="s">
        <v>29</v>
      </c>
      <c r="B28" s="34">
        <v>293.27</v>
      </c>
      <c r="C28" s="35">
        <f t="shared" si="0"/>
        <v>-22</v>
      </c>
      <c r="D28" s="36">
        <f t="shared" si="1"/>
        <v>-6451.94</v>
      </c>
      <c r="E28" s="20"/>
      <c r="F28" s="20"/>
      <c r="G28" s="19"/>
      <c r="H28" s="30">
        <v>43078</v>
      </c>
      <c r="I28" s="39" t="s">
        <v>63</v>
      </c>
      <c r="J28" s="21">
        <f t="shared" si="3"/>
        <v>-22</v>
      </c>
      <c r="K28" s="1"/>
      <c r="M28" s="26"/>
      <c r="N28" s="28"/>
      <c r="O28" s="26"/>
    </row>
    <row r="29" spans="1:15" ht="15.75">
      <c r="A29" s="34" t="s">
        <v>30</v>
      </c>
      <c r="B29" s="34">
        <v>53.73</v>
      </c>
      <c r="C29" s="35">
        <f t="shared" si="0"/>
        <v>-21</v>
      </c>
      <c r="D29" s="36">
        <f t="shared" si="1"/>
        <v>-1128.33</v>
      </c>
      <c r="E29" s="20"/>
      <c r="F29" s="20"/>
      <c r="G29" s="19"/>
      <c r="H29" s="30">
        <v>43077</v>
      </c>
      <c r="I29" s="39" t="s">
        <v>63</v>
      </c>
      <c r="J29" s="21">
        <f t="shared" si="3"/>
        <v>-21</v>
      </c>
      <c r="K29" s="1"/>
      <c r="M29" s="26"/>
      <c r="N29" s="28"/>
      <c r="O29" s="26"/>
    </row>
    <row r="30" spans="1:15" ht="15.75">
      <c r="A30" s="34" t="s">
        <v>31</v>
      </c>
      <c r="B30" s="34">
        <v>171</v>
      </c>
      <c r="C30" s="35">
        <f t="shared" si="0"/>
        <v>-1</v>
      </c>
      <c r="D30" s="36">
        <f t="shared" si="1"/>
        <v>-171</v>
      </c>
      <c r="E30" s="20"/>
      <c r="F30" s="20"/>
      <c r="G30" s="19"/>
      <c r="H30" s="30">
        <v>43057</v>
      </c>
      <c r="I30" s="39" t="s">
        <v>63</v>
      </c>
      <c r="J30" s="21">
        <f t="shared" si="3"/>
        <v>-1</v>
      </c>
      <c r="K30" s="1"/>
      <c r="M30" s="26"/>
      <c r="N30" s="28"/>
      <c r="O30" s="26"/>
    </row>
    <row r="31" spans="1:15" ht="15.75">
      <c r="A31" s="34" t="s">
        <v>32</v>
      </c>
      <c r="B31" s="34">
        <v>128</v>
      </c>
      <c r="C31" s="35">
        <f t="shared" si="0"/>
        <v>-13</v>
      </c>
      <c r="D31" s="36">
        <f t="shared" si="1"/>
        <v>-1664</v>
      </c>
      <c r="E31" s="20"/>
      <c r="F31" s="20"/>
      <c r="G31" s="19"/>
      <c r="H31" s="30">
        <v>43069</v>
      </c>
      <c r="I31" s="39" t="s">
        <v>63</v>
      </c>
      <c r="J31" s="21">
        <f t="shared" si="3"/>
        <v>-13</v>
      </c>
      <c r="K31" s="1"/>
      <c r="M31" s="26"/>
      <c r="N31" s="28"/>
      <c r="O31" s="26"/>
    </row>
    <row r="32" spans="1:15" ht="15.75">
      <c r="A32" s="34" t="s">
        <v>33</v>
      </c>
      <c r="B32" s="34">
        <v>387.82</v>
      </c>
      <c r="C32" s="35">
        <f t="shared" si="0"/>
        <v>-13</v>
      </c>
      <c r="D32" s="36">
        <f>B32*C32</f>
        <v>-5041.66</v>
      </c>
      <c r="E32" s="20"/>
      <c r="F32" s="20"/>
      <c r="G32" s="19"/>
      <c r="H32" s="30">
        <v>43069</v>
      </c>
      <c r="I32" s="39" t="s">
        <v>63</v>
      </c>
      <c r="J32" s="21">
        <f t="shared" si="3"/>
        <v>-13</v>
      </c>
      <c r="K32" s="1"/>
      <c r="M32" s="26"/>
      <c r="N32" s="28"/>
      <c r="O32" s="26"/>
    </row>
    <row r="33" spans="1:15" ht="15.75">
      <c r="A33" s="34" t="s">
        <v>34</v>
      </c>
      <c r="B33" s="34">
        <v>457</v>
      </c>
      <c r="C33" s="35">
        <f t="shared" si="0"/>
        <v>-12</v>
      </c>
      <c r="D33" s="36">
        <f t="shared" si="1"/>
        <v>-5484</v>
      </c>
      <c r="E33" s="20"/>
      <c r="F33" s="20"/>
      <c r="G33" s="19"/>
      <c r="H33" s="30">
        <v>43068</v>
      </c>
      <c r="I33" s="39" t="s">
        <v>63</v>
      </c>
      <c r="J33" s="21">
        <f t="shared" si="3"/>
        <v>-12</v>
      </c>
      <c r="K33" s="1"/>
      <c r="M33" s="26"/>
      <c r="N33" s="28"/>
      <c r="O33" s="26"/>
    </row>
    <row r="34" spans="1:15" ht="15.75">
      <c r="A34" s="34" t="s">
        <v>35</v>
      </c>
      <c r="B34" s="34">
        <v>130</v>
      </c>
      <c r="C34" s="35">
        <f t="shared" si="0"/>
        <v>-20</v>
      </c>
      <c r="D34" s="36">
        <f t="shared" si="1"/>
        <v>-2600</v>
      </c>
      <c r="E34" s="20"/>
      <c r="F34" s="20"/>
      <c r="G34" s="19"/>
      <c r="H34" s="30">
        <v>43095</v>
      </c>
      <c r="I34" s="39" t="s">
        <v>64</v>
      </c>
      <c r="J34" s="21">
        <f t="shared" si="3"/>
        <v>-20</v>
      </c>
      <c r="K34" s="1"/>
      <c r="M34" s="26"/>
      <c r="N34" s="28"/>
      <c r="O34" s="26"/>
    </row>
    <row r="35" spans="1:15" ht="15.75">
      <c r="A35" s="34" t="s">
        <v>36</v>
      </c>
      <c r="B35" s="34">
        <v>1700</v>
      </c>
      <c r="C35" s="35">
        <f t="shared" si="0"/>
        <v>-17</v>
      </c>
      <c r="D35" s="36">
        <f t="shared" si="1"/>
        <v>-28900</v>
      </c>
      <c r="E35" s="20"/>
      <c r="F35" s="20"/>
      <c r="G35" s="19"/>
      <c r="H35" s="30">
        <v>43092</v>
      </c>
      <c r="I35" s="39" t="s">
        <v>64</v>
      </c>
      <c r="J35" s="21">
        <f t="shared" si="3"/>
        <v>-17</v>
      </c>
      <c r="K35" s="1"/>
      <c r="M35" s="26"/>
      <c r="N35" s="28"/>
      <c r="O35" s="26"/>
    </row>
    <row r="36" spans="1:15" ht="15.75">
      <c r="A36" s="34" t="s">
        <v>37</v>
      </c>
      <c r="B36" s="34">
        <v>153.63</v>
      </c>
      <c r="C36" s="35">
        <f t="shared" si="0"/>
        <v>-15</v>
      </c>
      <c r="D36" s="36">
        <f t="shared" si="1"/>
        <v>-2304.45</v>
      </c>
      <c r="E36" s="20"/>
      <c r="F36" s="20"/>
      <c r="G36" s="19"/>
      <c r="H36" s="30">
        <v>43090</v>
      </c>
      <c r="I36" s="39" t="s">
        <v>64</v>
      </c>
      <c r="J36" s="21">
        <f t="shared" si="3"/>
        <v>-15</v>
      </c>
      <c r="K36" s="1"/>
      <c r="M36" s="26"/>
      <c r="N36" s="28"/>
      <c r="O36" s="26"/>
    </row>
    <row r="37" spans="1:15" ht="15.75">
      <c r="A37" s="34" t="s">
        <v>38</v>
      </c>
      <c r="B37" s="34">
        <v>104.4</v>
      </c>
      <c r="C37" s="35">
        <f t="shared" si="0"/>
        <v>-10</v>
      </c>
      <c r="D37" s="36">
        <f t="shared" si="1"/>
        <v>-1044</v>
      </c>
      <c r="E37" s="20"/>
      <c r="F37" s="20"/>
      <c r="G37" s="19"/>
      <c r="H37" s="30">
        <v>43085</v>
      </c>
      <c r="I37" s="39" t="s">
        <v>64</v>
      </c>
      <c r="J37" s="21">
        <f t="shared" si="3"/>
        <v>-10</v>
      </c>
      <c r="K37" s="1"/>
      <c r="M37" s="26"/>
      <c r="N37" s="28"/>
      <c r="O37" s="26"/>
    </row>
    <row r="38" spans="1:15" ht="15.75">
      <c r="A38" s="34" t="s">
        <v>39</v>
      </c>
      <c r="B38" s="34">
        <v>80</v>
      </c>
      <c r="C38" s="35">
        <f t="shared" si="0"/>
        <v>-10</v>
      </c>
      <c r="D38" s="36">
        <f t="shared" si="1"/>
        <v>-800</v>
      </c>
      <c r="E38" s="20"/>
      <c r="F38" s="20"/>
      <c r="G38" s="19"/>
      <c r="H38" s="30">
        <v>43085</v>
      </c>
      <c r="I38" s="39" t="s">
        <v>64</v>
      </c>
      <c r="J38" s="21">
        <f t="shared" si="3"/>
        <v>-10</v>
      </c>
      <c r="K38" s="1"/>
      <c r="M38" s="26"/>
      <c r="N38" s="28"/>
      <c r="O38" s="26"/>
    </row>
    <row r="39" spans="1:15" ht="15.75">
      <c r="A39" s="34" t="s">
        <v>40</v>
      </c>
      <c r="B39" s="34">
        <v>98.07</v>
      </c>
      <c r="C39" s="35">
        <f t="shared" si="0"/>
        <v>-10</v>
      </c>
      <c r="D39" s="36">
        <f t="shared" si="1"/>
        <v>-980.6999999999999</v>
      </c>
      <c r="E39" s="20"/>
      <c r="F39" s="20"/>
      <c r="G39" s="19"/>
      <c r="H39" s="30">
        <v>43085</v>
      </c>
      <c r="I39" s="39" t="s">
        <v>64</v>
      </c>
      <c r="J39" s="21">
        <f t="shared" si="3"/>
        <v>-10</v>
      </c>
      <c r="K39" s="1"/>
      <c r="M39" s="26"/>
      <c r="N39" s="28"/>
      <c r="O39" s="26"/>
    </row>
    <row r="40" spans="1:15" ht="15.75">
      <c r="A40" s="34" t="s">
        <v>41</v>
      </c>
      <c r="B40" s="34">
        <v>157.85</v>
      </c>
      <c r="C40" s="35">
        <f t="shared" si="0"/>
        <v>-8</v>
      </c>
      <c r="D40" s="36">
        <f t="shared" si="1"/>
        <v>-1262.8</v>
      </c>
      <c r="E40" s="20"/>
      <c r="F40" s="20"/>
      <c r="G40" s="19"/>
      <c r="H40" s="30">
        <v>43083</v>
      </c>
      <c r="I40" s="39" t="s">
        <v>64</v>
      </c>
      <c r="J40" s="21">
        <f t="shared" si="3"/>
        <v>-8</v>
      </c>
      <c r="K40" s="1"/>
      <c r="M40" s="26"/>
      <c r="N40" s="28"/>
      <c r="O40" s="26"/>
    </row>
    <row r="41" spans="1:15" ht="15.75">
      <c r="A41" s="34" t="s">
        <v>42</v>
      </c>
      <c r="B41" s="34">
        <v>286.85</v>
      </c>
      <c r="C41" s="35">
        <f t="shared" si="0"/>
        <v>-10</v>
      </c>
      <c r="D41" s="36">
        <f t="shared" si="1"/>
        <v>-2868.5</v>
      </c>
      <c r="E41" s="20"/>
      <c r="F41" s="20"/>
      <c r="G41" s="19"/>
      <c r="H41" s="30">
        <v>43085</v>
      </c>
      <c r="I41" s="39" t="s">
        <v>64</v>
      </c>
      <c r="J41" s="21">
        <f t="shared" si="3"/>
        <v>-10</v>
      </c>
      <c r="K41" s="1"/>
      <c r="M41" s="26"/>
      <c r="N41" s="28"/>
      <c r="O41" s="26"/>
    </row>
    <row r="42" spans="1:15" ht="15.75">
      <c r="A42" s="34" t="s">
        <v>43</v>
      </c>
      <c r="B42" s="34">
        <v>136.32</v>
      </c>
      <c r="C42" s="35">
        <f t="shared" si="0"/>
        <v>-10</v>
      </c>
      <c r="D42" s="36">
        <f t="shared" si="1"/>
        <v>-1363.1999999999998</v>
      </c>
      <c r="E42" s="20"/>
      <c r="F42" s="20"/>
      <c r="G42" s="19"/>
      <c r="H42" s="30">
        <v>43085</v>
      </c>
      <c r="I42" s="39" t="s">
        <v>64</v>
      </c>
      <c r="J42" s="21">
        <f t="shared" si="3"/>
        <v>-10</v>
      </c>
      <c r="K42" s="1"/>
      <c r="M42" s="26"/>
      <c r="N42" s="28"/>
      <c r="O42" s="26"/>
    </row>
    <row r="43" spans="1:15" ht="15.75">
      <c r="A43" s="34" t="s">
        <v>44</v>
      </c>
      <c r="B43" s="34">
        <v>266.76</v>
      </c>
      <c r="C43" s="35">
        <f t="shared" si="0"/>
        <v>-15</v>
      </c>
      <c r="D43" s="36">
        <f t="shared" si="1"/>
        <v>-4001.3999999999996</v>
      </c>
      <c r="E43" s="20"/>
      <c r="F43" s="20"/>
      <c r="G43" s="19"/>
      <c r="H43" s="30">
        <v>43090</v>
      </c>
      <c r="I43" s="39" t="s">
        <v>64</v>
      </c>
      <c r="J43" s="21">
        <f t="shared" si="3"/>
        <v>-15</v>
      </c>
      <c r="K43" s="1"/>
      <c r="M43" s="26"/>
      <c r="N43" s="28"/>
      <c r="O43" s="26"/>
    </row>
    <row r="44" spans="1:15" ht="15.75">
      <c r="A44" s="34" t="s">
        <v>45</v>
      </c>
      <c r="B44" s="34">
        <v>56.55</v>
      </c>
      <c r="C44" s="35">
        <f t="shared" si="0"/>
        <v>-10</v>
      </c>
      <c r="D44" s="36">
        <f t="shared" si="1"/>
        <v>-565.5</v>
      </c>
      <c r="E44" s="20"/>
      <c r="F44" s="20"/>
      <c r="G44" s="19"/>
      <c r="H44" s="30">
        <v>43085</v>
      </c>
      <c r="I44" s="39" t="s">
        <v>64</v>
      </c>
      <c r="J44" s="21">
        <f t="shared" si="3"/>
        <v>-10</v>
      </c>
      <c r="K44" s="1"/>
      <c r="M44" s="26"/>
      <c r="N44" s="28"/>
      <c r="O44" s="26"/>
    </row>
    <row r="45" spans="1:15" ht="15.75">
      <c r="A45" s="34" t="s">
        <v>46</v>
      </c>
      <c r="B45" s="34">
        <v>3638.2</v>
      </c>
      <c r="C45" s="35">
        <f t="shared" si="0"/>
        <v>-22</v>
      </c>
      <c r="D45" s="36">
        <f t="shared" si="1"/>
        <v>-80040.4</v>
      </c>
      <c r="E45" s="20"/>
      <c r="F45" s="20"/>
      <c r="G45" s="19"/>
      <c r="H45" s="30">
        <v>43097</v>
      </c>
      <c r="I45" s="39" t="s">
        <v>64</v>
      </c>
      <c r="J45" s="21">
        <f t="shared" si="3"/>
        <v>-22</v>
      </c>
      <c r="K45" s="1"/>
      <c r="M45" s="26"/>
      <c r="N45" s="28"/>
      <c r="O45" s="26"/>
    </row>
    <row r="46" spans="1:15" ht="15.75">
      <c r="A46" s="34" t="s">
        <v>47</v>
      </c>
      <c r="B46" s="34">
        <v>780</v>
      </c>
      <c r="C46" s="35">
        <f t="shared" si="0"/>
        <v>-22</v>
      </c>
      <c r="D46" s="36">
        <f t="shared" si="1"/>
        <v>-17160</v>
      </c>
      <c r="E46" s="20"/>
      <c r="F46" s="20"/>
      <c r="G46" s="19"/>
      <c r="H46" s="30">
        <v>43097</v>
      </c>
      <c r="I46" s="39" t="s">
        <v>64</v>
      </c>
      <c r="J46" s="21">
        <f t="shared" si="3"/>
        <v>-22</v>
      </c>
      <c r="K46" s="1"/>
      <c r="M46" s="26"/>
      <c r="N46" s="28"/>
      <c r="O46" s="26"/>
    </row>
    <row r="47" spans="1:15" ht="16.5" customHeight="1">
      <c r="A47" s="34" t="s">
        <v>48</v>
      </c>
      <c r="B47" s="34">
        <v>380</v>
      </c>
      <c r="C47" s="35">
        <f aca="true" t="shared" si="4" ref="C47:C60">J47</f>
        <v>-22</v>
      </c>
      <c r="D47" s="36">
        <f t="shared" si="1"/>
        <v>-8360</v>
      </c>
      <c r="E47" s="20"/>
      <c r="F47" s="20"/>
      <c r="G47" s="19"/>
      <c r="H47" s="30">
        <v>43097</v>
      </c>
      <c r="I47" s="39" t="s">
        <v>64</v>
      </c>
      <c r="J47" s="21">
        <f t="shared" si="3"/>
        <v>-22</v>
      </c>
      <c r="K47" s="1"/>
      <c r="M47" s="26"/>
      <c r="N47" s="26"/>
      <c r="O47" s="26"/>
    </row>
    <row r="48" spans="1:15" ht="13.5" customHeight="1">
      <c r="A48" s="34" t="s">
        <v>49</v>
      </c>
      <c r="B48" s="34">
        <v>722</v>
      </c>
      <c r="C48" s="35">
        <f t="shared" si="4"/>
        <v>-22</v>
      </c>
      <c r="D48" s="36">
        <f t="shared" si="1"/>
        <v>-15884</v>
      </c>
      <c r="E48" s="20"/>
      <c r="F48" s="20"/>
      <c r="G48" s="19"/>
      <c r="H48" s="30">
        <v>43097</v>
      </c>
      <c r="I48" s="39" t="s">
        <v>64</v>
      </c>
      <c r="J48" s="21">
        <f t="shared" si="3"/>
        <v>-22</v>
      </c>
      <c r="K48" s="1"/>
      <c r="M48" s="26"/>
      <c r="N48" s="27"/>
      <c r="O48" s="26"/>
    </row>
    <row r="49" spans="1:15" ht="15.75">
      <c r="A49" s="34" t="s">
        <v>50</v>
      </c>
      <c r="B49" s="34">
        <v>168.85</v>
      </c>
      <c r="C49" s="35">
        <f t="shared" si="4"/>
        <v>-28</v>
      </c>
      <c r="D49" s="36">
        <f t="shared" si="1"/>
        <v>-4727.8</v>
      </c>
      <c r="E49" s="20"/>
      <c r="F49" s="20"/>
      <c r="G49" s="19"/>
      <c r="H49" s="30">
        <v>43103</v>
      </c>
      <c r="I49" s="39" t="s">
        <v>64</v>
      </c>
      <c r="J49" s="21">
        <f t="shared" si="3"/>
        <v>-28</v>
      </c>
      <c r="K49" s="1"/>
      <c r="M49" s="26"/>
      <c r="N49" s="28"/>
      <c r="O49" s="26"/>
    </row>
    <row r="50" spans="1:11" ht="15.75">
      <c r="A50" s="34" t="s">
        <v>51</v>
      </c>
      <c r="B50" s="34">
        <v>585</v>
      </c>
      <c r="C50" s="35">
        <f t="shared" si="4"/>
        <v>-23</v>
      </c>
      <c r="D50" s="36">
        <f t="shared" si="1"/>
        <v>-13455</v>
      </c>
      <c r="E50" s="20"/>
      <c r="F50" s="20"/>
      <c r="G50" s="19"/>
      <c r="H50" s="30">
        <v>43098</v>
      </c>
      <c r="I50" s="39" t="s">
        <v>64</v>
      </c>
      <c r="J50" s="21">
        <f t="shared" si="3"/>
        <v>-23</v>
      </c>
      <c r="K50" s="1"/>
    </row>
    <row r="51" spans="1:11" ht="15.75">
      <c r="A51" s="34" t="s">
        <v>52</v>
      </c>
      <c r="B51" s="34">
        <v>199.17</v>
      </c>
      <c r="C51" s="35">
        <f t="shared" si="4"/>
        <v>-20</v>
      </c>
      <c r="D51" s="36">
        <f t="shared" si="1"/>
        <v>-3983.3999999999996</v>
      </c>
      <c r="E51" s="20"/>
      <c r="F51" s="20"/>
      <c r="G51" s="19"/>
      <c r="H51" s="30">
        <v>43103</v>
      </c>
      <c r="I51" s="39" t="s">
        <v>65</v>
      </c>
      <c r="J51" s="21">
        <f t="shared" si="3"/>
        <v>-20</v>
      </c>
      <c r="K51" s="1"/>
    </row>
    <row r="52" spans="1:15" ht="15.75">
      <c r="A52" s="34" t="s">
        <v>53</v>
      </c>
      <c r="B52" s="34">
        <v>115.29</v>
      </c>
      <c r="C52" s="35">
        <f t="shared" si="4"/>
        <v>-13</v>
      </c>
      <c r="D52" s="36">
        <f t="shared" si="1"/>
        <v>-1498.77</v>
      </c>
      <c r="E52" s="20"/>
      <c r="F52" s="20"/>
      <c r="G52" s="19"/>
      <c r="H52" s="30">
        <v>43096</v>
      </c>
      <c r="I52" s="39" t="s">
        <v>65</v>
      </c>
      <c r="J52" s="21">
        <f t="shared" si="3"/>
        <v>-13</v>
      </c>
      <c r="K52" s="1"/>
      <c r="M52" s="26"/>
      <c r="N52" s="28"/>
      <c r="O52" s="26"/>
    </row>
    <row r="53" spans="1:15" ht="15.75">
      <c r="A53" s="34" t="s">
        <v>54</v>
      </c>
      <c r="B53" s="34">
        <v>250</v>
      </c>
      <c r="C53" s="35">
        <f t="shared" si="4"/>
        <v>-28</v>
      </c>
      <c r="D53" s="36">
        <f t="shared" si="1"/>
        <v>-7000</v>
      </c>
      <c r="E53" s="20"/>
      <c r="F53" s="20"/>
      <c r="G53" s="19"/>
      <c r="H53" s="30">
        <v>43111</v>
      </c>
      <c r="I53" s="39" t="s">
        <v>65</v>
      </c>
      <c r="J53" s="21">
        <f t="shared" si="3"/>
        <v>-28</v>
      </c>
      <c r="K53" s="1"/>
      <c r="M53" s="26"/>
      <c r="N53" s="28"/>
      <c r="O53" s="26"/>
    </row>
    <row r="54" spans="1:15" ht="15.75">
      <c r="A54" s="34" t="s">
        <v>55</v>
      </c>
      <c r="B54" s="34">
        <v>241.92</v>
      </c>
      <c r="C54" s="35">
        <f t="shared" si="4"/>
        <v>-25</v>
      </c>
      <c r="D54" s="36">
        <f t="shared" si="1"/>
        <v>-6048</v>
      </c>
      <c r="E54" s="20"/>
      <c r="F54" s="20"/>
      <c r="G54" s="19"/>
      <c r="H54" s="30">
        <v>43113</v>
      </c>
      <c r="I54" s="39" t="s">
        <v>66</v>
      </c>
      <c r="J54" s="21">
        <f t="shared" si="3"/>
        <v>-25</v>
      </c>
      <c r="K54" s="1"/>
      <c r="M54" s="26"/>
      <c r="N54" s="28"/>
      <c r="O54" s="26"/>
    </row>
    <row r="55" spans="1:15" ht="15.75">
      <c r="A55" s="34" t="s">
        <v>56</v>
      </c>
      <c r="B55" s="34">
        <v>60</v>
      </c>
      <c r="C55" s="35">
        <f t="shared" si="4"/>
        <v>-28</v>
      </c>
      <c r="D55" s="36">
        <f t="shared" si="1"/>
        <v>-1680</v>
      </c>
      <c r="E55" s="20"/>
      <c r="F55" s="20"/>
      <c r="G55" s="19"/>
      <c r="H55" s="30">
        <v>43118</v>
      </c>
      <c r="I55" s="39" t="s">
        <v>67</v>
      </c>
      <c r="J55" s="21">
        <f t="shared" si="3"/>
        <v>-28</v>
      </c>
      <c r="K55" s="1"/>
      <c r="M55" s="26"/>
      <c r="N55" s="28"/>
      <c r="O55" s="26"/>
    </row>
    <row r="56" spans="1:15" ht="15.75">
      <c r="A56" s="34" t="s">
        <v>57</v>
      </c>
      <c r="B56" s="34">
        <v>822.5</v>
      </c>
      <c r="C56" s="35">
        <f t="shared" si="4"/>
        <v>-28</v>
      </c>
      <c r="D56" s="36">
        <f t="shared" si="1"/>
        <v>-23030</v>
      </c>
      <c r="E56" s="20"/>
      <c r="F56" s="20"/>
      <c r="G56" s="19"/>
      <c r="H56" s="30">
        <v>43118</v>
      </c>
      <c r="I56" s="39" t="s">
        <v>67</v>
      </c>
      <c r="J56" s="21">
        <f t="shared" si="3"/>
        <v>-28</v>
      </c>
      <c r="K56" s="1"/>
      <c r="M56" s="26"/>
      <c r="N56" s="28"/>
      <c r="O56" s="26"/>
    </row>
    <row r="57" spans="1:15" ht="15.75">
      <c r="A57" s="34" t="s">
        <v>52</v>
      </c>
      <c r="B57" s="34">
        <v>199.17</v>
      </c>
      <c r="C57" s="35">
        <f t="shared" si="4"/>
        <v>-7</v>
      </c>
      <c r="D57" s="36">
        <f t="shared" si="1"/>
        <v>-1394.1899999999998</v>
      </c>
      <c r="E57" s="20"/>
      <c r="F57" s="20"/>
      <c r="G57" s="19"/>
      <c r="H57" s="30">
        <v>43103</v>
      </c>
      <c r="I57" s="39" t="s">
        <v>68</v>
      </c>
      <c r="J57" s="21">
        <f t="shared" si="3"/>
        <v>-7</v>
      </c>
      <c r="K57" s="1"/>
      <c r="M57" s="26"/>
      <c r="N57" s="28"/>
      <c r="O57" s="26"/>
    </row>
    <row r="58" spans="1:15" ht="15.75">
      <c r="A58" s="34" t="s">
        <v>53</v>
      </c>
      <c r="B58" s="34">
        <v>115.29</v>
      </c>
      <c r="C58" s="35">
        <f t="shared" si="4"/>
        <v>0</v>
      </c>
      <c r="D58" s="36">
        <f t="shared" si="1"/>
        <v>0</v>
      </c>
      <c r="E58" s="20"/>
      <c r="F58" s="20"/>
      <c r="G58" s="19"/>
      <c r="H58" s="30">
        <v>43096</v>
      </c>
      <c r="I58" s="39" t="s">
        <v>68</v>
      </c>
      <c r="J58" s="21">
        <f t="shared" si="3"/>
        <v>0</v>
      </c>
      <c r="K58" s="1"/>
      <c r="M58" s="26"/>
      <c r="N58" s="28"/>
      <c r="O58" s="26"/>
    </row>
    <row r="59" spans="1:15" ht="16.5" customHeight="1">
      <c r="A59" s="34" t="s">
        <v>54</v>
      </c>
      <c r="B59" s="34">
        <v>250</v>
      </c>
      <c r="C59" s="35">
        <f t="shared" si="4"/>
        <v>-15</v>
      </c>
      <c r="D59" s="36">
        <f t="shared" si="1"/>
        <v>-3750</v>
      </c>
      <c r="E59" s="20"/>
      <c r="F59" s="20"/>
      <c r="G59" s="19"/>
      <c r="H59" s="30">
        <v>43111</v>
      </c>
      <c r="I59" s="39" t="s">
        <v>68</v>
      </c>
      <c r="J59" s="21">
        <f t="shared" si="3"/>
        <v>-15</v>
      </c>
      <c r="K59" s="1"/>
      <c r="M59" s="26"/>
      <c r="N59" s="26"/>
      <c r="O59" s="26"/>
    </row>
    <row r="60" spans="1:15" ht="15.75">
      <c r="A60" s="34" t="s">
        <v>58</v>
      </c>
      <c r="B60" s="34">
        <v>866.66</v>
      </c>
      <c r="C60" s="35">
        <f t="shared" si="4"/>
        <v>-24</v>
      </c>
      <c r="D60" s="36">
        <f t="shared" si="1"/>
        <v>-20799.84</v>
      </c>
      <c r="E60" s="20"/>
      <c r="F60" s="20"/>
      <c r="G60" s="19"/>
      <c r="H60" s="30">
        <v>43120</v>
      </c>
      <c r="I60" s="39" t="s">
        <v>68</v>
      </c>
      <c r="J60" s="21">
        <f t="shared" si="3"/>
        <v>-24</v>
      </c>
      <c r="K60" s="1"/>
      <c r="M60" s="26"/>
      <c r="N60" s="28"/>
      <c r="O60" s="26"/>
    </row>
    <row r="61" spans="1:11" ht="18.75">
      <c r="A61" s="29" t="s">
        <v>9</v>
      </c>
      <c r="B61" s="31">
        <f>SUM(B9:B60)</f>
        <v>35448.41999999999</v>
      </c>
      <c r="C61" s="22">
        <f>SUM(C9:C60)</f>
        <v>-595</v>
      </c>
      <c r="D61" s="23">
        <f>SUM(D9:D60)</f>
        <v>-235980.57999999996</v>
      </c>
      <c r="E61" s="24"/>
      <c r="F61" s="24"/>
      <c r="G61" s="23"/>
      <c r="H61" s="25"/>
      <c r="I61" s="40"/>
      <c r="J61" s="22">
        <f>SUM(J9:J60)</f>
        <v>-595</v>
      </c>
      <c r="K61" s="1"/>
    </row>
    <row r="62" ht="15">
      <c r="K62" s="1"/>
    </row>
    <row r="63" ht="15">
      <c r="K63" s="1"/>
    </row>
    <row r="64" ht="15">
      <c r="K64" s="1"/>
    </row>
    <row r="65" ht="15">
      <c r="K65" s="1"/>
    </row>
    <row r="95" ht="13.5" customHeight="1"/>
    <row r="144" ht="24.75" customHeight="1"/>
  </sheetData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DSGA</cp:lastModifiedBy>
  <cp:lastPrinted>2018-06-07T11:00:41Z</cp:lastPrinted>
  <dcterms:created xsi:type="dcterms:W3CDTF">2016-11-09T12:23:52Z</dcterms:created>
  <dcterms:modified xsi:type="dcterms:W3CDTF">2018-06-07T12:29:22Z</dcterms:modified>
  <cp:category/>
  <cp:version/>
  <cp:contentType/>
  <cp:contentStatus/>
</cp:coreProperties>
</file>