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Indice tempestività pagamenti g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<sst xmlns="http://schemas.openxmlformats.org/spreadsheetml/2006/main" count="56" uniqueCount="56">
  <si>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IC OPICINA (TS)</t>
  </si>
  <si>
    <t>TSIC818007</t>
  </si>
  <si>
    <t>indice tempestività pagamenti</t>
  </si>
  <si>
    <t>fatture</t>
  </si>
  <si>
    <t>Importo</t>
  </si>
  <si>
    <t>pagamento (giorni dopo la scadenza)</t>
  </si>
  <si>
    <t>importo x giorni pagamento</t>
  </si>
  <si>
    <t>30 gg dalla fattura</t>
  </si>
  <si>
    <t>Data pagamento</t>
  </si>
  <si>
    <t>TOTALE</t>
  </si>
  <si>
    <t>Pag.fattura n. FatPAM 2/2017 del 15/06/2017 per noleggio della sala Prosvetni dom in data 05.06.2017</t>
  </si>
  <si>
    <t>Pag. fattura n. 223 del 22/06/2017 per acquisto materiale di pulizia</t>
  </si>
  <si>
    <t>Pag.fattura n. 1010423847 del 15/06/2017 per canone noleggio fotocopiatrici 3510I periodo 15/03 - 14/06/2017</t>
  </si>
  <si>
    <t>Pag. fattura n. PA.06.22.01/17 del 22/06/2017 per rinnovo annuale ADSL</t>
  </si>
  <si>
    <t>Pag.fattura n. 8717173942 del 12/06/2017 per spese postali aprile 2017</t>
  </si>
  <si>
    <t>Pag.fattura n. 000016-2017-E del 09/06/2017 per acquisto materiale bibliografico sc. media</t>
  </si>
  <si>
    <t>Pag. fattura n. 7817007593 del 31/05/2017 per il servizio di pulizia aprile 2017  e  nota accredito n. 8817000751</t>
  </si>
  <si>
    <t>Pag.fattura n. 7817007302 del 31/05/2017 per il servizio di pulizia nese di maggio 2017 e nota accredito n. 8817000752</t>
  </si>
  <si>
    <t>Pag.fattura n. 53/02 del 13/06/2017 per acquisto registro risultati esame di licenza media</t>
  </si>
  <si>
    <t>Pag.fattura n. 239 del 30/06/2017 per acquisto materiale di pulizia</t>
  </si>
  <si>
    <t>Pag.fatt.n. 10000-1-1532 dd. 03/04/2017 per settimana naturalistica al Dom Peca  - Mežica (SLO) classi prime scuola secondaria di primo grado</t>
  </si>
  <si>
    <t>IVA su fattura n. 1010421340 del 31/05/2017 Kyocera Document Solutions Italia S.p.a.</t>
  </si>
  <si>
    <t>IVA su fattura n. 134/2017/E del 31/05/2017 LA GRADESE P SCARL</t>
  </si>
  <si>
    <t>IVA su fattura n. 20174E15431 del 08/05/2017 Gruppo Spaggiari Parma S.p.A.</t>
  </si>
  <si>
    <t>IVA su fattura n. V3-12903 del 22/05/2017 BORGIONE CENTRO DIDATTICO SRL</t>
  </si>
  <si>
    <t>IVA su fattura n. PA.06.08.02/17 del 08/06/2017 M.C.S. - SOCIETA COOPERATIVA</t>
  </si>
  <si>
    <t>IVA su fattura n. TST17E10000096 del 31/05/2017 Trieste Trasporti S.p.A.</t>
  </si>
  <si>
    <t>IVA su fattura n. TST17E10000082 del 30/05/2017 Trieste Trasporti S.p.A.</t>
  </si>
  <si>
    <t>IVA su fattura n. TST17E10000065 del 26/05/2017 Trieste Trasporti S.p.A.</t>
  </si>
  <si>
    <t>IVA su fattura n. 223 del 22/06/2017 CANVASS S.r.l.</t>
  </si>
  <si>
    <t>IVA su fattura n. PA.06.22.01/17 del 22/06/2017 M.C.S. - SOCIETA COOPERATIVA</t>
  </si>
  <si>
    <t>IVA su fattura n. 1010423847 del 15/06/2017 Kyocera Document Solutions Italia S.p.a.</t>
  </si>
  <si>
    <t>IVA su fattura n. 7817007593 del 31/05/2017 MANUTENCOOP FACILITY MANAGEMENT e nota accredito n 8817000751</t>
  </si>
  <si>
    <t>IVA su fattura n. 7817007302 del 31/05/2017 MANUTENCOOP FACILITY MANAGEMENT e nota accredito n. 8817000752</t>
  </si>
  <si>
    <t>IVA su fattura n. 53/02 del 13/06/2017 GRAFICA GORIZIANA s.a.s.</t>
  </si>
  <si>
    <t>IVA su fattura n. 239 del 30/06/2017 CANVASS S.r.l.</t>
  </si>
  <si>
    <t>Pag. fattura n. 5/2016/PA del 23/06/2017 per formazione obbligatoria lavoratori e preposti</t>
  </si>
  <si>
    <t>Pag. fattura n. TST17E10000109 del 30/06/2017 per noleggio scuolabus sc. inf. Stoka il giorno 09/06/2017</t>
  </si>
  <si>
    <t>Pag. fattura n. 01/E del 30/06/2017 per acquisto n. 500 cartoline sc.prim. Gradnik</t>
  </si>
  <si>
    <t>IVA su fattura n. 01/E del 30/06/2017 TIPOGRAFIA BUDIN S.N.C. DI SPAZZAPAN IVO E PAOLO &amp; C.</t>
  </si>
  <si>
    <t>IVA su fattura n. TST17E10000109 del 30/06/2017 Trieste Trasporti S.p.A.</t>
  </si>
  <si>
    <t>fattura n. 8717193670 del 13/07/2017 per spese postali maggio 2017</t>
  </si>
  <si>
    <t>fattura n. 2017-EI/D/335 del 07/07/2017 per adesione al corso BLSD docente PUPULIN David</t>
  </si>
  <si>
    <t>fattura n. 311 del 17/07/2017 per acquisto carta fotocopie</t>
  </si>
  <si>
    <t xml:space="preserve">fattura n. 12/17PA del 30/06/2017 per acquisto 14 cartelli in plastica su cavalletti indicazione segnale pericolo caduta pavimenti bagnati </t>
  </si>
  <si>
    <t>fattura n. PA.07.19.01/17 del 19/07/2017 per acquisto materiale informatico segreteria, plessi media e scuola inf.Basovizza</t>
  </si>
  <si>
    <t>fattura n. PA.07.31.01/17 del 31/07/2017 per realizzazione intervento adeguamento rete WIFI e LAN scuola media Kosovel</t>
  </si>
  <si>
    <t>fattura n. 7817010016 del 26/07/2017 per il servizio di pulizia per le scuola d'infanzia mese di giugno 2017</t>
  </si>
  <si>
    <t>IVA su fattura n. 311 del 17/07/2017 CIGAINA SRL</t>
  </si>
  <si>
    <t>IVA su fattura n. 12/17PA del 30/06/2017 Segnaletika S.r.l.</t>
  </si>
  <si>
    <t>IVA su fattura n. PA.07.19.01/17 del 19/07/2017 M.C.S. - SOCIETA COOPERATIVA</t>
  </si>
  <si>
    <t>IVA su fattura n. PA.07.31.01/17 del 31/07/2017 M.C.S. - SOCIETA COOPERATIVA</t>
  </si>
  <si>
    <t>IVA su fattura n. 7817010016 del 26/07/2017 MANUTENCOOP FACILITY MANAGEMENT S.P.A.SOGGETTA DIREZ COORD DI MANUTENCOOPSOCCOOP</t>
  </si>
  <si>
    <t>fattura n. 17 SP del 31/07/2017 per acquisto idropulitrice</t>
  </si>
  <si>
    <t>fattura n. 217 del 31/08/2017 per acquisto accessori per stampante biblioteca</t>
  </si>
  <si>
    <t>fattura n. 1010436675 del 29/08/2017 per canone noleggio fotocopiatrice TASKALFA 5500I periodo 28/5 - 27/08/17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</si>
</sst>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mmm\-yyyy"/>
    <numFmt numFmtId="166" formatCode="&quot;€&quot;\ #,##0.00"/>
    <numFmt numFmtId="167" formatCode="[$-410]dddd\ d\ mmmm\ yyyy"/>
    <numFmt numFmtId="168" formatCode="dd/mm/yy;@"/>
  </numFmts>
  <fonts count="11">
    <font>
      <sz val="10"/>
      <name val="Arial"/>
      <family val="0"/>
    </font>
    <font>
      <sz val="8"/>
      <name val="Arial"/>
      <family val="0"/>
    </font>
    <font>
      <sz val="11"/>
      <name val="Calibri"/>
      <family val="0"/>
    </font>
    <font>
      <u val="single"/>
      <sz val="11"/>
      <name val="Calibri"/>
      <family val="0"/>
    </font>
    <font>
      <b/>
      <sz val="11"/>
      <name val="Calibri"/>
      <family val="0"/>
    </font>
    <font>
      <b/>
      <sz val="8"/>
      <name val="Arial"/>
      <family val="0"/>
    </font>
    <font>
      <sz val="9"/>
      <name val="Arial Black"/>
      <family val="2"/>
    </font>
    <font>
      <sz val="8"/>
      <name val="Arial Black"/>
      <family val="2"/>
    </font>
    <font>
      <b/>
      <sz val="8"/>
      <name val="Arial Black"/>
      <family val="2"/>
    </font>
    <font>
      <sz val="11"/>
      <name val="Arial Black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2" fontId="2" fillId="0" borderId="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2" borderId="5" xfId="0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 wrapText="1"/>
    </xf>
    <xf numFmtId="14" fontId="8" fillId="0" borderId="0" xfId="0" applyFont="1" applyFill="1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7" xfId="0" applyFill="1" applyBorder="1" applyAlignment="1">
      <alignment/>
    </xf>
    <xf numFmtId="14" fontId="7" fillId="0" borderId="7" xfId="0" applyNumberFormat="1" applyFont="1" applyFill="1" applyBorder="1" applyAlignment="1">
      <alignment/>
    </xf>
    <xf numFmtId="1" fontId="6" fillId="0" borderId="7" xfId="0" applyNumberFormat="1" applyFont="1" applyBorder="1" applyAlignment="1">
      <alignment/>
    </xf>
    <xf numFmtId="1" fontId="9" fillId="1" borderId="4" xfId="0" applyNumberFormat="1" applyFont="1" applyFill="1" applyBorder="1" applyAlignment="1">
      <alignment/>
    </xf>
    <xf numFmtId="0" fontId="9" fillId="1" borderId="4" xfId="0" applyFont="1" applyFill="1" applyBorder="1" applyAlignment="1">
      <alignment/>
    </xf>
    <xf numFmtId="0" fontId="9" fillId="1" borderId="4" xfId="0" applyFont="1" applyFill="1" applyBorder="1" applyAlignment="1" applyProtection="1">
      <alignment horizontal="center"/>
      <protection locked="0"/>
    </xf>
    <xf numFmtId="164" fontId="9" fillId="1" borderId="4" xfId="0" applyNumberFormat="1" applyFont="1" applyFill="1" applyBorder="1" applyAlignment="1">
      <alignment/>
    </xf>
    <xf numFmtId="164" fontId="9" fillId="1" borderId="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1" borderId="4" xfId="0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>
      <alignment/>
    </xf>
    <xf numFmtId="2" fontId="6" fillId="0" borderId="4" xfId="0" applyNumberFormat="1" applyFont="1" applyBorder="1" applyAlignment="1" applyProtection="1">
      <alignment/>
      <protection locked="0"/>
    </xf>
    <xf numFmtId="14" fontId="6" fillId="0" borderId="4" xfId="0" applyNumberFormat="1" applyFont="1" applyBorder="1" applyAlignment="1" applyProtection="1">
      <alignment horizontal="center"/>
      <protection locked="0"/>
    </xf>
    <xf numFmtId="14" fontId="6" fillId="0" borderId="4" xfId="0" applyNumberFormat="1" applyFont="1" applyBorder="1" applyAlignment="1">
      <alignment horizontal="center"/>
    </xf>
    <xf numFmtId="0" fontId="0" fillId="5" borderId="0" xfId="0" applyFill="1" applyAlignment="1">
      <alignment/>
    </xf>
    <xf numFmtId="2" fontId="6" fillId="5" borderId="4" xfId="0" applyNumberFormat="1" applyFont="1" applyFill="1" applyBorder="1" applyAlignment="1" applyProtection="1">
      <alignment/>
      <protection locked="0"/>
    </xf>
    <xf numFmtId="1" fontId="6" fillId="5" borderId="4" xfId="0" applyNumberFormat="1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5" borderId="4" xfId="0" applyFont="1" applyFill="1" applyBorder="1" applyAlignment="1" applyProtection="1">
      <alignment horizontal="center"/>
      <protection locked="0"/>
    </xf>
    <xf numFmtId="14" fontId="6" fillId="5" borderId="4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 applyProtection="1">
      <alignment/>
      <protection locked="0"/>
    </xf>
    <xf numFmtId="0" fontId="1" fillId="5" borderId="4" xfId="0" applyFont="1" applyFill="1" applyBorder="1" applyAlignment="1" applyProtection="1">
      <alignment/>
      <protection locked="0"/>
    </xf>
    <xf numFmtId="0" fontId="1" fillId="5" borderId="4" xfId="0" applyFont="1" applyFill="1" applyBorder="1" applyAlignment="1" applyProtection="1">
      <alignment/>
      <protection locked="0"/>
    </xf>
    <xf numFmtId="14" fontId="6" fillId="5" borderId="4" xfId="0" applyNumberFormat="1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/>
      <protection locked="0"/>
    </xf>
    <xf numFmtId="2" fontId="9" fillId="1" borderId="4" xfId="0" applyNumberFormat="1" applyFont="1" applyFill="1" applyBorder="1" applyAlignment="1" applyProtection="1">
      <alignment/>
      <protection locked="0"/>
    </xf>
    <xf numFmtId="1" fontId="2" fillId="3" borderId="5" xfId="0" applyNumberFormat="1" applyFont="1" applyFill="1" applyBorder="1" applyAlignment="1">
      <alignment/>
    </xf>
    <xf numFmtId="1" fontId="6" fillId="5" borderId="5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5" borderId="0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">
      <selection activeCell="W5" sqref="W5"/>
    </sheetView>
  </sheetViews>
  <sheetFormatPr defaultColWidth="9.140625" defaultRowHeight="12.75"/>
  <cols>
    <col min="1" max="1" width="110.421875" style="0" customWidth="1"/>
    <col min="2" max="2" width="12.8515625" style="0" customWidth="1"/>
    <col min="3" max="3" width="8.8515625" style="0" customWidth="1"/>
    <col min="4" max="4" width="13.140625" style="0" customWidth="1"/>
    <col min="5" max="5" width="4.8515625" style="0" customWidth="1"/>
    <col min="6" max="6" width="3.28125" style="0" customWidth="1"/>
    <col min="7" max="7" width="2.7109375" style="0" customWidth="1"/>
    <col min="8" max="8" width="11.421875" style="0" customWidth="1"/>
    <col min="9" max="9" width="12.421875" style="0" customWidth="1"/>
    <col min="10" max="10" width="8.00390625" style="11" customWidth="1"/>
  </cols>
  <sheetData>
    <row r="1" spans="1:11" ht="15">
      <c r="A1" s="1"/>
      <c r="B1" s="2"/>
      <c r="C1" s="1"/>
      <c r="D1" s="1"/>
      <c r="E1" s="4"/>
      <c r="F1" s="4"/>
      <c r="G1" s="1"/>
      <c r="H1" s="3"/>
      <c r="I1" s="3"/>
      <c r="J1" s="10"/>
      <c r="K1" s="1"/>
    </row>
    <row r="2" spans="1:11" ht="15">
      <c r="A2" s="6" t="s">
        <v>0</v>
      </c>
      <c r="B2" s="2"/>
      <c r="C2" s="1"/>
      <c r="D2" s="1"/>
      <c r="E2" s="4"/>
      <c r="F2" s="4"/>
      <c r="G2" s="1"/>
      <c r="H2" s="3"/>
      <c r="I2" s="3"/>
      <c r="J2" s="10"/>
      <c r="K2" s="1"/>
    </row>
    <row r="3" spans="1:11" ht="15">
      <c r="A3" s="5" t="s">
        <v>1</v>
      </c>
      <c r="B3" s="2"/>
      <c r="C3" s="1"/>
      <c r="D3" s="1"/>
      <c r="E3" s="4"/>
      <c r="F3" s="4"/>
      <c r="G3" s="1"/>
      <c r="H3" s="3"/>
      <c r="I3" s="3"/>
      <c r="J3" s="10"/>
      <c r="K3" s="1"/>
    </row>
    <row r="4" spans="1:11" ht="15">
      <c r="A4" s="7"/>
      <c r="B4" s="2"/>
      <c r="C4" s="1"/>
      <c r="D4" s="1"/>
      <c r="E4" s="4"/>
      <c r="F4" s="4"/>
      <c r="G4" s="1"/>
      <c r="H4" s="3"/>
      <c r="I4" s="3"/>
      <c r="J4" s="10"/>
      <c r="K4" s="1"/>
    </row>
    <row r="5" spans="1:11" ht="15">
      <c r="A5" s="1"/>
      <c r="B5" s="2"/>
      <c r="C5" s="1"/>
      <c r="D5" s="1"/>
      <c r="E5" s="4"/>
      <c r="F5" s="4"/>
      <c r="G5" s="1"/>
      <c r="H5" s="3"/>
      <c r="I5" s="3"/>
      <c r="J5" s="10"/>
      <c r="K5" s="1"/>
    </row>
    <row r="6" spans="1:11" ht="15">
      <c r="A6" s="18" t="s">
        <v>2</v>
      </c>
      <c r="B6" s="19">
        <f>D56/B56</f>
        <v>2.7121563938160635</v>
      </c>
      <c r="C6" s="1"/>
      <c r="D6" s="1"/>
      <c r="E6" s="4"/>
      <c r="F6" s="4"/>
      <c r="G6" s="1"/>
      <c r="H6" s="3"/>
      <c r="I6" s="3"/>
      <c r="J6" s="10"/>
      <c r="K6" s="1"/>
    </row>
    <row r="7" spans="1:11" ht="22.5" customHeight="1">
      <c r="A7" s="1"/>
      <c r="B7" s="9"/>
      <c r="C7" s="1"/>
      <c r="D7" s="1"/>
      <c r="E7" s="4"/>
      <c r="F7" s="4"/>
      <c r="G7" s="1"/>
      <c r="H7" s="3"/>
      <c r="I7" s="3"/>
      <c r="J7" s="10"/>
      <c r="K7" s="1"/>
    </row>
    <row r="8" spans="1:19" ht="42" customHeight="1">
      <c r="A8" s="12" t="s">
        <v>3</v>
      </c>
      <c r="B8" s="13" t="s">
        <v>4</v>
      </c>
      <c r="C8" s="14" t="s">
        <v>5</v>
      </c>
      <c r="D8" s="15" t="s">
        <v>6</v>
      </c>
      <c r="E8" s="16"/>
      <c r="F8" s="16"/>
      <c r="G8" s="17"/>
      <c r="H8" s="15" t="s">
        <v>7</v>
      </c>
      <c r="I8" s="15" t="s">
        <v>8</v>
      </c>
      <c r="J8" s="57"/>
      <c r="K8" s="60"/>
      <c r="L8" s="36"/>
      <c r="M8" s="36"/>
      <c r="N8" s="36"/>
      <c r="O8" s="36"/>
      <c r="P8" s="36"/>
      <c r="Q8" s="36"/>
      <c r="R8" s="36"/>
      <c r="S8" s="36"/>
    </row>
    <row r="9" spans="1:19" s="44" customFormat="1" ht="13.5" customHeight="1">
      <c r="A9" s="53" t="s">
        <v>10</v>
      </c>
      <c r="B9" s="45">
        <v>122</v>
      </c>
      <c r="C9" s="46">
        <f aca="true" t="shared" si="0" ref="C9:C39">J9</f>
        <v>-11</v>
      </c>
      <c r="D9" s="47">
        <f aca="true" t="shared" si="1" ref="D9:D39">B9*C9</f>
        <v>-1342</v>
      </c>
      <c r="E9" s="48"/>
      <c r="F9" s="48"/>
      <c r="G9" s="47"/>
      <c r="H9" s="54">
        <v>42930</v>
      </c>
      <c r="I9" s="49">
        <v>42919</v>
      </c>
      <c r="J9" s="58">
        <f aca="true" t="shared" si="2" ref="J9:J39">I9-H9</f>
        <v>-11</v>
      </c>
      <c r="K9" s="61"/>
      <c r="L9" s="50"/>
      <c r="M9" s="50"/>
      <c r="N9" s="55"/>
      <c r="O9" s="50"/>
      <c r="P9" s="50"/>
      <c r="Q9" s="50"/>
      <c r="R9" s="50"/>
      <c r="S9" s="50"/>
    </row>
    <row r="10" spans="1:19" s="44" customFormat="1" ht="15.75">
      <c r="A10" s="52" t="s">
        <v>11</v>
      </c>
      <c r="B10" s="45">
        <v>1265.94</v>
      </c>
      <c r="C10" s="46">
        <f t="shared" si="0"/>
        <v>-18</v>
      </c>
      <c r="D10" s="47">
        <f t="shared" si="1"/>
        <v>-22786.920000000002</v>
      </c>
      <c r="E10" s="48"/>
      <c r="F10" s="48"/>
      <c r="G10" s="47"/>
      <c r="H10" s="54">
        <v>42937</v>
      </c>
      <c r="I10" s="49">
        <v>42919</v>
      </c>
      <c r="J10" s="58">
        <f t="shared" si="2"/>
        <v>-18</v>
      </c>
      <c r="K10" s="61"/>
      <c r="L10" s="50"/>
      <c r="M10" s="50"/>
      <c r="N10" s="51"/>
      <c r="O10" s="50"/>
      <c r="P10" s="50"/>
      <c r="Q10" s="50"/>
      <c r="R10" s="50"/>
      <c r="S10" s="50"/>
    </row>
    <row r="11" spans="1:19" s="44" customFormat="1" ht="15.75" customHeight="1">
      <c r="A11" s="53" t="s">
        <v>12</v>
      </c>
      <c r="B11" s="45">
        <v>241.92</v>
      </c>
      <c r="C11" s="46">
        <f t="shared" si="0"/>
        <v>-10</v>
      </c>
      <c r="D11" s="47">
        <f t="shared" si="1"/>
        <v>-2419.2</v>
      </c>
      <c r="E11" s="48"/>
      <c r="F11" s="48"/>
      <c r="G11" s="47"/>
      <c r="H11" s="54">
        <v>42929</v>
      </c>
      <c r="I11" s="49">
        <v>42919</v>
      </c>
      <c r="J11" s="58">
        <f t="shared" si="2"/>
        <v>-10</v>
      </c>
      <c r="K11" s="61"/>
      <c r="L11" s="50"/>
      <c r="M11" s="50"/>
      <c r="N11" s="50"/>
      <c r="O11" s="50"/>
      <c r="P11" s="50"/>
      <c r="Q11" s="50"/>
      <c r="R11" s="50"/>
      <c r="S11" s="50"/>
    </row>
    <row r="12" spans="1:19" ht="15.75">
      <c r="A12" s="24" t="s">
        <v>13</v>
      </c>
      <c r="B12" s="41">
        <v>1240</v>
      </c>
      <c r="C12" s="22">
        <f t="shared" si="0"/>
        <v>-18</v>
      </c>
      <c r="D12" s="20">
        <f t="shared" si="1"/>
        <v>-22320</v>
      </c>
      <c r="E12" s="21"/>
      <c r="F12" s="21"/>
      <c r="G12" s="20"/>
      <c r="H12" s="43">
        <v>42937</v>
      </c>
      <c r="I12" s="42">
        <v>42919</v>
      </c>
      <c r="J12" s="59">
        <f t="shared" si="2"/>
        <v>-18</v>
      </c>
      <c r="K12" s="60"/>
      <c r="L12" s="36"/>
      <c r="M12" s="36"/>
      <c r="N12" s="36"/>
      <c r="O12" s="36"/>
      <c r="P12" s="36"/>
      <c r="Q12" s="36"/>
      <c r="R12" s="36"/>
      <c r="S12" s="36"/>
    </row>
    <row r="13" spans="1:11" ht="15.75">
      <c r="A13" s="8" t="s">
        <v>14</v>
      </c>
      <c r="B13" s="41">
        <v>3.91</v>
      </c>
      <c r="C13" s="22">
        <f t="shared" si="0"/>
        <v>-8</v>
      </c>
      <c r="D13" s="20">
        <f t="shared" si="1"/>
        <v>-31.28</v>
      </c>
      <c r="E13" s="21"/>
      <c r="F13" s="21"/>
      <c r="G13" s="20"/>
      <c r="H13" s="43">
        <v>42927</v>
      </c>
      <c r="I13" s="42">
        <v>42919</v>
      </c>
      <c r="J13" s="22">
        <f t="shared" si="2"/>
        <v>-8</v>
      </c>
      <c r="K13" s="1"/>
    </row>
    <row r="14" spans="1:11" ht="15.75">
      <c r="A14" s="24" t="s">
        <v>15</v>
      </c>
      <c r="B14" s="41">
        <v>286.35</v>
      </c>
      <c r="C14" s="22">
        <f t="shared" si="0"/>
        <v>-5</v>
      </c>
      <c r="D14" s="20">
        <f t="shared" si="1"/>
        <v>-1431.75</v>
      </c>
      <c r="E14" s="21"/>
      <c r="F14" s="21"/>
      <c r="G14" s="20"/>
      <c r="H14" s="43">
        <v>42924</v>
      </c>
      <c r="I14" s="42">
        <v>42919</v>
      </c>
      <c r="J14" s="22">
        <f t="shared" si="2"/>
        <v>-5</v>
      </c>
      <c r="K14" s="1"/>
    </row>
    <row r="15" spans="1:15" ht="16.5" customHeight="1">
      <c r="A15" s="24" t="s">
        <v>16</v>
      </c>
      <c r="B15" s="41">
        <v>3113.34</v>
      </c>
      <c r="C15" s="22">
        <f t="shared" si="0"/>
        <v>3</v>
      </c>
      <c r="D15" s="20">
        <f t="shared" si="1"/>
        <v>9340.02</v>
      </c>
      <c r="E15" s="21"/>
      <c r="F15" s="21"/>
      <c r="G15" s="20"/>
      <c r="H15" s="43">
        <v>42916</v>
      </c>
      <c r="I15" s="42">
        <v>42919</v>
      </c>
      <c r="J15" s="22">
        <f t="shared" si="2"/>
        <v>3</v>
      </c>
      <c r="K15" s="1"/>
      <c r="M15" s="36"/>
      <c r="N15" s="36"/>
      <c r="O15" s="36"/>
    </row>
    <row r="16" spans="1:15" ht="13.5" customHeight="1">
      <c r="A16" s="8" t="s">
        <v>17</v>
      </c>
      <c r="B16" s="41">
        <v>3113.34</v>
      </c>
      <c r="C16" s="22">
        <f t="shared" si="0"/>
        <v>3</v>
      </c>
      <c r="D16" s="20">
        <f t="shared" si="1"/>
        <v>9340.02</v>
      </c>
      <c r="E16" s="21"/>
      <c r="F16" s="21"/>
      <c r="G16" s="20"/>
      <c r="H16" s="43">
        <v>42916</v>
      </c>
      <c r="I16" s="42">
        <v>42919</v>
      </c>
      <c r="J16" s="22">
        <f t="shared" si="2"/>
        <v>3</v>
      </c>
      <c r="K16" s="1"/>
      <c r="M16" s="36"/>
      <c r="N16" s="37"/>
      <c r="O16" s="36"/>
    </row>
    <row r="17" spans="1:15" ht="15.75">
      <c r="A17" s="24" t="s">
        <v>18</v>
      </c>
      <c r="B17" s="41">
        <v>240</v>
      </c>
      <c r="C17" s="22">
        <f t="shared" si="0"/>
        <v>-9</v>
      </c>
      <c r="D17" s="20">
        <f t="shared" si="1"/>
        <v>-2160</v>
      </c>
      <c r="E17" s="21"/>
      <c r="F17" s="21"/>
      <c r="G17" s="20"/>
      <c r="H17" s="43">
        <v>42928</v>
      </c>
      <c r="I17" s="42">
        <v>42919</v>
      </c>
      <c r="J17" s="22">
        <f t="shared" si="2"/>
        <v>-9</v>
      </c>
      <c r="K17" s="1"/>
      <c r="M17" s="36"/>
      <c r="N17" s="38"/>
      <c r="O17" s="36"/>
    </row>
    <row r="18" spans="1:15" ht="16.5" customHeight="1">
      <c r="A18" s="24" t="s">
        <v>19</v>
      </c>
      <c r="B18" s="41">
        <v>389.65</v>
      </c>
      <c r="C18" s="22">
        <f t="shared" si="0"/>
        <v>-27</v>
      </c>
      <c r="D18" s="20">
        <f t="shared" si="1"/>
        <v>-10520.55</v>
      </c>
      <c r="E18" s="21"/>
      <c r="F18" s="21"/>
      <c r="G18" s="20"/>
      <c r="H18" s="43">
        <v>42946</v>
      </c>
      <c r="I18" s="42">
        <v>42919</v>
      </c>
      <c r="J18" s="22">
        <f t="shared" si="2"/>
        <v>-27</v>
      </c>
      <c r="K18" s="1"/>
      <c r="M18" s="36"/>
      <c r="N18" s="36"/>
      <c r="O18" s="36"/>
    </row>
    <row r="19" spans="1:15" ht="13.5" customHeight="1">
      <c r="A19" s="8" t="s">
        <v>20</v>
      </c>
      <c r="B19" s="41">
        <v>2854.7</v>
      </c>
      <c r="C19" s="22">
        <f t="shared" si="0"/>
        <v>62</v>
      </c>
      <c r="D19" s="20">
        <f t="shared" si="1"/>
        <v>176991.4</v>
      </c>
      <c r="E19" s="21"/>
      <c r="F19" s="21"/>
      <c r="G19" s="20"/>
      <c r="H19" s="43">
        <v>42857</v>
      </c>
      <c r="I19" s="42">
        <v>42919</v>
      </c>
      <c r="J19" s="22">
        <f t="shared" si="2"/>
        <v>62</v>
      </c>
      <c r="K19" s="1"/>
      <c r="M19" s="36"/>
      <c r="N19" s="37"/>
      <c r="O19" s="36"/>
    </row>
    <row r="20" spans="1:11" ht="15.75">
      <c r="A20" s="8" t="s">
        <v>21</v>
      </c>
      <c r="B20" s="41">
        <v>28.6</v>
      </c>
      <c r="C20" s="22">
        <f t="shared" si="0"/>
        <v>3</v>
      </c>
      <c r="D20" s="20">
        <f t="shared" si="1"/>
        <v>85.80000000000001</v>
      </c>
      <c r="E20" s="21"/>
      <c r="F20" s="21"/>
      <c r="G20" s="20"/>
      <c r="H20" s="43">
        <v>42916</v>
      </c>
      <c r="I20" s="42">
        <v>42919</v>
      </c>
      <c r="J20" s="22">
        <f t="shared" si="2"/>
        <v>3</v>
      </c>
      <c r="K20" s="1"/>
    </row>
    <row r="21" spans="1:11" ht="15.75">
      <c r="A21" s="24" t="s">
        <v>22</v>
      </c>
      <c r="B21" s="41">
        <v>54.55</v>
      </c>
      <c r="C21" s="22">
        <f t="shared" si="0"/>
        <v>3</v>
      </c>
      <c r="D21" s="20">
        <f t="shared" si="1"/>
        <v>163.64999999999998</v>
      </c>
      <c r="E21" s="21"/>
      <c r="F21" s="21"/>
      <c r="G21" s="20"/>
      <c r="H21" s="43">
        <v>42916</v>
      </c>
      <c r="I21" s="42">
        <v>42919</v>
      </c>
      <c r="J21" s="22">
        <f t="shared" si="2"/>
        <v>3</v>
      </c>
      <c r="K21" s="1"/>
    </row>
    <row r="22" spans="1:15" ht="16.5" customHeight="1">
      <c r="A22" s="24" t="s">
        <v>23</v>
      </c>
      <c r="B22" s="41">
        <v>272.8</v>
      </c>
      <c r="C22" s="22">
        <f t="shared" si="0"/>
        <v>26</v>
      </c>
      <c r="D22" s="20">
        <f t="shared" si="1"/>
        <v>7092.8</v>
      </c>
      <c r="E22" s="21"/>
      <c r="F22" s="21"/>
      <c r="G22" s="20"/>
      <c r="H22" s="43">
        <v>42893</v>
      </c>
      <c r="I22" s="42">
        <v>42919</v>
      </c>
      <c r="J22" s="22">
        <f t="shared" si="2"/>
        <v>26</v>
      </c>
      <c r="K22" s="1"/>
      <c r="M22" s="36"/>
      <c r="N22" s="36"/>
      <c r="O22" s="36"/>
    </row>
    <row r="23" spans="1:15" ht="13.5" customHeight="1">
      <c r="A23" s="8" t="s">
        <v>24</v>
      </c>
      <c r="B23" s="41">
        <v>6.6</v>
      </c>
      <c r="C23" s="22">
        <f t="shared" si="0"/>
        <v>12</v>
      </c>
      <c r="D23" s="20">
        <f t="shared" si="1"/>
        <v>79.19999999999999</v>
      </c>
      <c r="E23" s="21"/>
      <c r="F23" s="21"/>
      <c r="G23" s="20"/>
      <c r="H23" s="43">
        <v>42907</v>
      </c>
      <c r="I23" s="42">
        <v>42919</v>
      </c>
      <c r="J23" s="22">
        <f t="shared" si="2"/>
        <v>12</v>
      </c>
      <c r="K23" s="1"/>
      <c r="M23" s="36"/>
      <c r="N23" s="37"/>
      <c r="O23" s="36"/>
    </row>
    <row r="24" spans="1:15" ht="15.75">
      <c r="A24" s="24" t="s">
        <v>25</v>
      </c>
      <c r="B24" s="41">
        <v>245.74</v>
      </c>
      <c r="C24" s="22">
        <f t="shared" si="0"/>
        <v>-4</v>
      </c>
      <c r="D24" s="20">
        <f t="shared" si="1"/>
        <v>-982.96</v>
      </c>
      <c r="E24" s="21"/>
      <c r="F24" s="21"/>
      <c r="G24" s="20"/>
      <c r="H24" s="43">
        <v>42923</v>
      </c>
      <c r="I24" s="42">
        <v>42919</v>
      </c>
      <c r="J24" s="22">
        <f t="shared" si="2"/>
        <v>-4</v>
      </c>
      <c r="K24" s="1"/>
      <c r="M24" s="36"/>
      <c r="N24" s="38"/>
      <c r="O24" s="36"/>
    </row>
    <row r="25" spans="1:15" ht="16.5" customHeight="1">
      <c r="A25" s="24" t="s">
        <v>26</v>
      </c>
      <c r="B25" s="41">
        <v>12.8</v>
      </c>
      <c r="C25" s="22">
        <f t="shared" si="0"/>
        <v>3</v>
      </c>
      <c r="D25" s="20">
        <f t="shared" si="1"/>
        <v>38.400000000000006</v>
      </c>
      <c r="E25" s="21"/>
      <c r="F25" s="21"/>
      <c r="G25" s="20"/>
      <c r="H25" s="43">
        <v>42916</v>
      </c>
      <c r="I25" s="42">
        <v>42919</v>
      </c>
      <c r="J25" s="22">
        <f t="shared" si="2"/>
        <v>3</v>
      </c>
      <c r="K25" s="1"/>
      <c r="M25" s="36"/>
      <c r="N25" s="36"/>
      <c r="O25" s="36"/>
    </row>
    <row r="26" spans="1:15" ht="13.5" customHeight="1">
      <c r="A26" s="8" t="s">
        <v>27</v>
      </c>
      <c r="B26" s="41">
        <v>12.8</v>
      </c>
      <c r="C26" s="22">
        <f t="shared" si="0"/>
        <v>3</v>
      </c>
      <c r="D26" s="20">
        <f t="shared" si="1"/>
        <v>38.400000000000006</v>
      </c>
      <c r="E26" s="21"/>
      <c r="F26" s="21"/>
      <c r="G26" s="20"/>
      <c r="H26" s="43">
        <v>42916</v>
      </c>
      <c r="I26" s="42">
        <v>42919</v>
      </c>
      <c r="J26" s="22">
        <f t="shared" si="2"/>
        <v>3</v>
      </c>
      <c r="K26" s="1"/>
      <c r="M26" s="36"/>
      <c r="N26" s="37"/>
      <c r="O26" s="36"/>
    </row>
    <row r="27" spans="1:15" ht="15.75">
      <c r="A27" s="24" t="s">
        <v>28</v>
      </c>
      <c r="B27" s="41">
        <v>12.8</v>
      </c>
      <c r="C27" s="22">
        <f t="shared" si="0"/>
        <v>8</v>
      </c>
      <c r="D27" s="20">
        <f t="shared" si="1"/>
        <v>102.4</v>
      </c>
      <c r="E27" s="21"/>
      <c r="F27" s="21"/>
      <c r="G27" s="20"/>
      <c r="H27" s="43">
        <v>42911</v>
      </c>
      <c r="I27" s="42">
        <v>42919</v>
      </c>
      <c r="J27" s="22">
        <f t="shared" si="2"/>
        <v>8</v>
      </c>
      <c r="K27" s="1"/>
      <c r="M27" s="36"/>
      <c r="N27" s="38"/>
      <c r="O27" s="36"/>
    </row>
    <row r="28" spans="1:15" ht="15.75" customHeight="1">
      <c r="A28" s="8" t="s">
        <v>29</v>
      </c>
      <c r="B28" s="41">
        <v>278.51</v>
      </c>
      <c r="C28" s="22">
        <f t="shared" si="0"/>
        <v>-18</v>
      </c>
      <c r="D28" s="20">
        <f t="shared" si="1"/>
        <v>-5013.18</v>
      </c>
      <c r="E28" s="21"/>
      <c r="F28" s="21"/>
      <c r="G28" s="20"/>
      <c r="H28" s="43">
        <v>42937</v>
      </c>
      <c r="I28" s="42">
        <v>42919</v>
      </c>
      <c r="J28" s="22">
        <f t="shared" si="2"/>
        <v>-18</v>
      </c>
      <c r="K28" s="1"/>
      <c r="M28" s="36"/>
      <c r="N28" s="36"/>
      <c r="O28" s="36"/>
    </row>
    <row r="29" spans="1:11" ht="15.75">
      <c r="A29" s="24" t="s">
        <v>30</v>
      </c>
      <c r="B29" s="41">
        <v>272.8</v>
      </c>
      <c r="C29" s="22">
        <f t="shared" si="0"/>
        <v>-18</v>
      </c>
      <c r="D29" s="20">
        <f t="shared" si="1"/>
        <v>-4910.400000000001</v>
      </c>
      <c r="E29" s="21"/>
      <c r="F29" s="21"/>
      <c r="G29" s="20"/>
      <c r="H29" s="43">
        <v>42937</v>
      </c>
      <c r="I29" s="42">
        <v>42919</v>
      </c>
      <c r="J29" s="22">
        <f t="shared" si="2"/>
        <v>-18</v>
      </c>
      <c r="K29" s="1"/>
    </row>
    <row r="30" spans="1:11" ht="15.75">
      <c r="A30" s="8" t="s">
        <v>31</v>
      </c>
      <c r="B30" s="41">
        <v>53.22</v>
      </c>
      <c r="C30" s="22">
        <f t="shared" si="0"/>
        <v>-11</v>
      </c>
      <c r="D30" s="20">
        <f t="shared" si="1"/>
        <v>-585.42</v>
      </c>
      <c r="E30" s="21"/>
      <c r="F30" s="21"/>
      <c r="G30" s="20"/>
      <c r="H30" s="43">
        <v>42930</v>
      </c>
      <c r="I30" s="42">
        <v>42919</v>
      </c>
      <c r="J30" s="22">
        <f t="shared" si="2"/>
        <v>-11</v>
      </c>
      <c r="K30" s="1"/>
    </row>
    <row r="31" spans="1:11" ht="15.75">
      <c r="A31" s="24" t="s">
        <v>32</v>
      </c>
      <c r="B31" s="41">
        <v>684.93</v>
      </c>
      <c r="C31" s="22">
        <f t="shared" si="0"/>
        <v>3</v>
      </c>
      <c r="D31" s="20">
        <f t="shared" si="1"/>
        <v>2054.79</v>
      </c>
      <c r="E31" s="21"/>
      <c r="F31" s="21"/>
      <c r="G31" s="20"/>
      <c r="H31" s="43">
        <v>42916</v>
      </c>
      <c r="I31" s="42">
        <v>42919</v>
      </c>
      <c r="J31" s="22">
        <f t="shared" si="2"/>
        <v>3</v>
      </c>
      <c r="K31" s="1"/>
    </row>
    <row r="32" spans="1:15" ht="16.5" customHeight="1">
      <c r="A32" s="24" t="s">
        <v>33</v>
      </c>
      <c r="B32" s="41">
        <v>684.93</v>
      </c>
      <c r="C32" s="22">
        <f t="shared" si="0"/>
        <v>3</v>
      </c>
      <c r="D32" s="20">
        <f t="shared" si="1"/>
        <v>2054.79</v>
      </c>
      <c r="E32" s="21"/>
      <c r="F32" s="21"/>
      <c r="G32" s="20"/>
      <c r="H32" s="43">
        <v>42916</v>
      </c>
      <c r="I32" s="42">
        <v>42919</v>
      </c>
      <c r="J32" s="22">
        <f t="shared" si="2"/>
        <v>3</v>
      </c>
      <c r="K32" s="1"/>
      <c r="M32" s="36"/>
      <c r="N32" s="36"/>
      <c r="O32" s="36"/>
    </row>
    <row r="33" spans="1:15" ht="15.75">
      <c r="A33" s="24" t="s">
        <v>34</v>
      </c>
      <c r="B33" s="41">
        <v>52.8</v>
      </c>
      <c r="C33" s="22">
        <f t="shared" si="0"/>
        <v>-9</v>
      </c>
      <c r="D33" s="20">
        <f t="shared" si="1"/>
        <v>-475.2</v>
      </c>
      <c r="E33" s="21"/>
      <c r="F33" s="21"/>
      <c r="G33" s="20"/>
      <c r="H33" s="43">
        <v>42928</v>
      </c>
      <c r="I33" s="42">
        <v>42919</v>
      </c>
      <c r="J33" s="22">
        <f t="shared" si="2"/>
        <v>-9</v>
      </c>
      <c r="K33" s="1"/>
      <c r="M33" s="36"/>
      <c r="N33" s="38"/>
      <c r="O33" s="36"/>
    </row>
    <row r="34" spans="1:15" ht="16.5" customHeight="1">
      <c r="A34" s="24" t="s">
        <v>35</v>
      </c>
      <c r="B34" s="41">
        <v>85.72</v>
      </c>
      <c r="C34" s="22">
        <f t="shared" si="0"/>
        <v>-27</v>
      </c>
      <c r="D34" s="20">
        <f t="shared" si="1"/>
        <v>-2314.44</v>
      </c>
      <c r="E34" s="21"/>
      <c r="F34" s="21"/>
      <c r="G34" s="20"/>
      <c r="H34" s="43">
        <v>42946</v>
      </c>
      <c r="I34" s="42">
        <v>42919</v>
      </c>
      <c r="J34" s="22">
        <f t="shared" si="2"/>
        <v>-27</v>
      </c>
      <c r="K34" s="1"/>
      <c r="M34" s="36"/>
      <c r="N34" s="36"/>
      <c r="O34" s="36"/>
    </row>
    <row r="35" spans="1:15" ht="13.5" customHeight="1">
      <c r="A35" s="8" t="s">
        <v>36</v>
      </c>
      <c r="B35" s="41">
        <v>743.76</v>
      </c>
      <c r="C35" s="22">
        <f t="shared" si="0"/>
        <v>-15</v>
      </c>
      <c r="D35" s="20">
        <f t="shared" si="1"/>
        <v>-11156.4</v>
      </c>
      <c r="E35" s="21"/>
      <c r="F35" s="21"/>
      <c r="G35" s="20"/>
      <c r="H35" s="43">
        <v>42938</v>
      </c>
      <c r="I35" s="42">
        <v>42923</v>
      </c>
      <c r="J35" s="22">
        <f t="shared" si="2"/>
        <v>-15</v>
      </c>
      <c r="K35" s="1"/>
      <c r="M35" s="36"/>
      <c r="N35" s="37"/>
      <c r="O35" s="36"/>
    </row>
    <row r="36" spans="1:15" ht="15.75">
      <c r="A36" s="24" t="s">
        <v>37</v>
      </c>
      <c r="B36" s="41">
        <v>128</v>
      </c>
      <c r="C36" s="22">
        <f t="shared" si="0"/>
        <v>-22</v>
      </c>
      <c r="D36" s="20">
        <f t="shared" si="1"/>
        <v>-2816</v>
      </c>
      <c r="E36" s="21"/>
      <c r="F36" s="21"/>
      <c r="G36" s="20"/>
      <c r="H36" s="43">
        <v>42945</v>
      </c>
      <c r="I36" s="42">
        <v>42923</v>
      </c>
      <c r="J36" s="22">
        <f t="shared" si="2"/>
        <v>-22</v>
      </c>
      <c r="K36" s="1"/>
      <c r="M36" s="36"/>
      <c r="N36" s="38"/>
      <c r="O36" s="36"/>
    </row>
    <row r="37" spans="1:15" ht="15.75" customHeight="1">
      <c r="A37" s="8" t="s">
        <v>38</v>
      </c>
      <c r="B37" s="41">
        <v>96</v>
      </c>
      <c r="C37" s="22">
        <f t="shared" si="0"/>
        <v>-22</v>
      </c>
      <c r="D37" s="20">
        <f t="shared" si="1"/>
        <v>-2112</v>
      </c>
      <c r="E37" s="21"/>
      <c r="F37" s="21"/>
      <c r="G37" s="20"/>
      <c r="H37" s="43">
        <v>42945</v>
      </c>
      <c r="I37" s="42">
        <v>42923</v>
      </c>
      <c r="J37" s="22">
        <f t="shared" si="2"/>
        <v>-22</v>
      </c>
      <c r="K37" s="1"/>
      <c r="M37" s="36"/>
      <c r="N37" s="36"/>
      <c r="O37" s="36"/>
    </row>
    <row r="38" spans="1:11" ht="15.75">
      <c r="A38" s="24" t="s">
        <v>39</v>
      </c>
      <c r="B38" s="41">
        <v>21.12</v>
      </c>
      <c r="C38" s="22">
        <f t="shared" si="0"/>
        <v>-22</v>
      </c>
      <c r="D38" s="20">
        <f t="shared" si="1"/>
        <v>-464.64000000000004</v>
      </c>
      <c r="E38" s="21"/>
      <c r="F38" s="21"/>
      <c r="G38" s="20"/>
      <c r="H38" s="43">
        <v>42945</v>
      </c>
      <c r="I38" s="42">
        <v>42923</v>
      </c>
      <c r="J38" s="22">
        <f t="shared" si="2"/>
        <v>-22</v>
      </c>
      <c r="K38" s="1"/>
    </row>
    <row r="39" spans="1:11" ht="15.75">
      <c r="A39" s="8" t="s">
        <v>40</v>
      </c>
      <c r="B39" s="41">
        <v>12.8</v>
      </c>
      <c r="C39" s="22">
        <f t="shared" si="0"/>
        <v>-22</v>
      </c>
      <c r="D39" s="20">
        <f t="shared" si="1"/>
        <v>-281.6</v>
      </c>
      <c r="E39" s="21"/>
      <c r="F39" s="21"/>
      <c r="G39" s="20"/>
      <c r="H39" s="43">
        <v>42945</v>
      </c>
      <c r="I39" s="42">
        <v>42923</v>
      </c>
      <c r="J39" s="22">
        <f t="shared" si="2"/>
        <v>-22</v>
      </c>
      <c r="K39" s="1"/>
    </row>
    <row r="40" spans="1:15" ht="15.75">
      <c r="A40" s="24" t="s">
        <v>41</v>
      </c>
      <c r="B40" s="41">
        <v>8.8</v>
      </c>
      <c r="C40" s="22">
        <f aca="true" t="shared" si="3" ref="C40:C54">J40</f>
        <v>6</v>
      </c>
      <c r="D40" s="20">
        <f aca="true" t="shared" si="4" ref="D40:D54">B40*C40</f>
        <v>52.800000000000004</v>
      </c>
      <c r="E40" s="21"/>
      <c r="F40" s="21"/>
      <c r="G40" s="20"/>
      <c r="H40" s="43">
        <v>42959</v>
      </c>
      <c r="I40" s="23">
        <v>42965</v>
      </c>
      <c r="J40" s="22">
        <f aca="true" t="shared" si="5" ref="J40:J54">I40-H40</f>
        <v>6</v>
      </c>
      <c r="K40" s="1"/>
      <c r="M40" s="36"/>
      <c r="N40" s="38"/>
      <c r="O40" s="36"/>
    </row>
    <row r="41" spans="1:15" ht="16.5" customHeight="1">
      <c r="A41" s="24" t="s">
        <v>42</v>
      </c>
      <c r="B41" s="41">
        <v>25</v>
      </c>
      <c r="C41" s="22">
        <f t="shared" si="3"/>
        <v>12</v>
      </c>
      <c r="D41" s="20">
        <f t="shared" si="4"/>
        <v>300</v>
      </c>
      <c r="E41" s="21"/>
      <c r="F41" s="21"/>
      <c r="G41" s="20"/>
      <c r="H41" s="43">
        <v>42953</v>
      </c>
      <c r="I41" s="23">
        <v>42965</v>
      </c>
      <c r="J41" s="22">
        <f t="shared" si="5"/>
        <v>12</v>
      </c>
      <c r="K41" s="1"/>
      <c r="M41" s="36"/>
      <c r="N41" s="36"/>
      <c r="O41" s="36"/>
    </row>
    <row r="42" spans="1:15" ht="13.5" customHeight="1">
      <c r="A42" s="8" t="s">
        <v>43</v>
      </c>
      <c r="B42" s="41">
        <v>494.95</v>
      </c>
      <c r="C42" s="22">
        <f t="shared" si="3"/>
        <v>2</v>
      </c>
      <c r="D42" s="20">
        <f t="shared" si="4"/>
        <v>989.9</v>
      </c>
      <c r="E42" s="21"/>
      <c r="F42" s="21"/>
      <c r="G42" s="20"/>
      <c r="H42" s="43">
        <v>42963</v>
      </c>
      <c r="I42" s="23">
        <v>42965</v>
      </c>
      <c r="J42" s="22">
        <f t="shared" si="5"/>
        <v>2</v>
      </c>
      <c r="K42" s="1"/>
      <c r="M42" s="36"/>
      <c r="N42" s="37"/>
      <c r="O42" s="36"/>
    </row>
    <row r="43" spans="1:15" ht="15.75">
      <c r="A43" s="24" t="s">
        <v>44</v>
      </c>
      <c r="B43" s="41">
        <v>313.22</v>
      </c>
      <c r="C43" s="22">
        <f t="shared" si="3"/>
        <v>19</v>
      </c>
      <c r="D43" s="20">
        <f t="shared" si="4"/>
        <v>5951.18</v>
      </c>
      <c r="E43" s="21"/>
      <c r="F43" s="21"/>
      <c r="G43" s="20"/>
      <c r="H43" s="43">
        <v>42946</v>
      </c>
      <c r="I43" s="23">
        <v>42965</v>
      </c>
      <c r="J43" s="22">
        <f t="shared" si="5"/>
        <v>19</v>
      </c>
      <c r="K43" s="1"/>
      <c r="M43" s="36"/>
      <c r="N43" s="38"/>
      <c r="O43" s="36"/>
    </row>
    <row r="44" spans="1:15" ht="15.75" customHeight="1">
      <c r="A44" s="8" t="s">
        <v>45</v>
      </c>
      <c r="B44" s="41">
        <v>431.5</v>
      </c>
      <c r="C44" s="22">
        <f t="shared" si="3"/>
        <v>0</v>
      </c>
      <c r="D44" s="20">
        <f t="shared" si="4"/>
        <v>0</v>
      </c>
      <c r="E44" s="21"/>
      <c r="F44" s="21"/>
      <c r="G44" s="20"/>
      <c r="H44" s="43">
        <v>42965</v>
      </c>
      <c r="I44" s="23">
        <v>42965</v>
      </c>
      <c r="J44" s="22">
        <f t="shared" si="5"/>
        <v>0</v>
      </c>
      <c r="K44" s="1"/>
      <c r="M44" s="36"/>
      <c r="N44" s="36"/>
      <c r="O44" s="36"/>
    </row>
    <row r="45" spans="1:11" ht="15.75">
      <c r="A45" s="24" t="s">
        <v>46</v>
      </c>
      <c r="B45" s="41">
        <v>4650</v>
      </c>
      <c r="C45" s="22">
        <f t="shared" si="3"/>
        <v>-12</v>
      </c>
      <c r="D45" s="20">
        <f t="shared" si="4"/>
        <v>-55800</v>
      </c>
      <c r="E45" s="21"/>
      <c r="F45" s="21"/>
      <c r="G45" s="20"/>
      <c r="H45" s="43">
        <v>42977</v>
      </c>
      <c r="I45" s="23">
        <v>42965</v>
      </c>
      <c r="J45" s="22">
        <f t="shared" si="5"/>
        <v>-12</v>
      </c>
      <c r="K45" s="1"/>
    </row>
    <row r="46" spans="1:11" ht="15.75">
      <c r="A46" s="8" t="s">
        <v>47</v>
      </c>
      <c r="B46" s="41">
        <v>3113.34</v>
      </c>
      <c r="C46" s="22">
        <f t="shared" si="3"/>
        <v>-7</v>
      </c>
      <c r="D46" s="20">
        <f t="shared" si="4"/>
        <v>-21793.38</v>
      </c>
      <c r="E46" s="21"/>
      <c r="F46" s="21"/>
      <c r="G46" s="20"/>
      <c r="H46" s="43">
        <v>42972</v>
      </c>
      <c r="I46" s="23">
        <v>42965</v>
      </c>
      <c r="J46" s="22">
        <f t="shared" si="5"/>
        <v>-7</v>
      </c>
      <c r="K46" s="1"/>
    </row>
    <row r="47" spans="1:11" ht="15.75">
      <c r="A47" s="24" t="s">
        <v>48</v>
      </c>
      <c r="B47" s="41">
        <v>108.89</v>
      </c>
      <c r="C47" s="22">
        <f t="shared" si="3"/>
        <v>27</v>
      </c>
      <c r="D47" s="20">
        <f t="shared" si="4"/>
        <v>2940.03</v>
      </c>
      <c r="E47" s="21"/>
      <c r="F47" s="21"/>
      <c r="G47" s="20"/>
      <c r="H47" s="43">
        <v>42963</v>
      </c>
      <c r="I47" s="23">
        <v>42990</v>
      </c>
      <c r="J47" s="22">
        <f t="shared" si="5"/>
        <v>27</v>
      </c>
      <c r="K47" s="1"/>
    </row>
    <row r="48" spans="1:15" ht="16.5" customHeight="1">
      <c r="A48" s="24" t="s">
        <v>49</v>
      </c>
      <c r="B48" s="41">
        <v>68.91</v>
      </c>
      <c r="C48" s="22">
        <f t="shared" si="3"/>
        <v>44</v>
      </c>
      <c r="D48" s="20">
        <f t="shared" si="4"/>
        <v>3032.04</v>
      </c>
      <c r="E48" s="21"/>
      <c r="F48" s="21"/>
      <c r="G48" s="20"/>
      <c r="H48" s="43">
        <v>42946</v>
      </c>
      <c r="I48" s="23">
        <v>42990</v>
      </c>
      <c r="J48" s="22">
        <f t="shared" si="5"/>
        <v>44</v>
      </c>
      <c r="K48" s="1"/>
      <c r="M48" s="36"/>
      <c r="N48" s="36"/>
      <c r="O48" s="36"/>
    </row>
    <row r="49" spans="1:15" ht="15.75">
      <c r="A49" s="24" t="s">
        <v>50</v>
      </c>
      <c r="B49" s="41">
        <v>94.93</v>
      </c>
      <c r="C49" s="22">
        <f t="shared" si="3"/>
        <v>25</v>
      </c>
      <c r="D49" s="20">
        <f t="shared" si="4"/>
        <v>2373.25</v>
      </c>
      <c r="E49" s="21"/>
      <c r="F49" s="21"/>
      <c r="G49" s="20"/>
      <c r="H49" s="43">
        <v>42965</v>
      </c>
      <c r="I49" s="23">
        <v>42990</v>
      </c>
      <c r="J49" s="22">
        <f t="shared" si="5"/>
        <v>25</v>
      </c>
      <c r="K49" s="1"/>
      <c r="M49" s="36"/>
      <c r="N49" s="38"/>
      <c r="O49" s="36"/>
    </row>
    <row r="50" spans="1:15" ht="16.5" customHeight="1">
      <c r="A50" s="24" t="s">
        <v>51</v>
      </c>
      <c r="B50" s="41">
        <v>1023</v>
      </c>
      <c r="C50" s="22">
        <f t="shared" si="3"/>
        <v>13</v>
      </c>
      <c r="D50" s="20">
        <f t="shared" si="4"/>
        <v>13299</v>
      </c>
      <c r="E50" s="21"/>
      <c r="F50" s="21"/>
      <c r="G50" s="20"/>
      <c r="H50" s="43">
        <v>42977</v>
      </c>
      <c r="I50" s="23">
        <v>42990</v>
      </c>
      <c r="J50" s="22">
        <f t="shared" si="5"/>
        <v>13</v>
      </c>
      <c r="K50" s="1"/>
      <c r="M50" s="36"/>
      <c r="N50" s="36"/>
      <c r="O50" s="36"/>
    </row>
    <row r="51" spans="1:15" ht="13.5" customHeight="1">
      <c r="A51" s="8" t="s">
        <v>52</v>
      </c>
      <c r="B51" s="41">
        <v>684.93</v>
      </c>
      <c r="C51" s="22">
        <f t="shared" si="3"/>
        <v>18</v>
      </c>
      <c r="D51" s="20">
        <f t="shared" si="4"/>
        <v>12328.74</v>
      </c>
      <c r="E51" s="21"/>
      <c r="F51" s="21"/>
      <c r="G51" s="20"/>
      <c r="H51" s="43">
        <v>42972</v>
      </c>
      <c r="I51" s="23">
        <v>42990</v>
      </c>
      <c r="J51" s="22">
        <f t="shared" si="5"/>
        <v>18</v>
      </c>
      <c r="K51" s="1"/>
      <c r="M51" s="36"/>
      <c r="N51" s="37"/>
      <c r="O51" s="36"/>
    </row>
    <row r="52" spans="1:11" ht="15.75">
      <c r="A52" s="24" t="s">
        <v>53</v>
      </c>
      <c r="B52" s="41">
        <v>285</v>
      </c>
      <c r="C52" s="22">
        <f t="shared" si="3"/>
        <v>13</v>
      </c>
      <c r="D52" s="20">
        <f t="shared" si="4"/>
        <v>3705</v>
      </c>
      <c r="E52" s="21"/>
      <c r="F52" s="21"/>
      <c r="G52" s="20"/>
      <c r="H52" s="43">
        <v>42977</v>
      </c>
      <c r="I52" s="23">
        <v>42990</v>
      </c>
      <c r="J52" s="22">
        <f t="shared" si="5"/>
        <v>13</v>
      </c>
      <c r="K52" s="1"/>
    </row>
    <row r="53" spans="1:11" ht="15.75">
      <c r="A53" s="8" t="s">
        <v>54</v>
      </c>
      <c r="B53" s="41">
        <v>117.8</v>
      </c>
      <c r="C53" s="22">
        <f t="shared" si="3"/>
        <v>-18</v>
      </c>
      <c r="D53" s="20">
        <f t="shared" si="4"/>
        <v>-2120.4</v>
      </c>
      <c r="E53" s="21"/>
      <c r="F53" s="21"/>
      <c r="G53" s="20"/>
      <c r="H53" s="43">
        <v>43008</v>
      </c>
      <c r="I53" s="23">
        <v>42990</v>
      </c>
      <c r="J53" s="22">
        <f t="shared" si="5"/>
        <v>-18</v>
      </c>
      <c r="K53" s="1"/>
    </row>
    <row r="54" spans="1:11" ht="15.75">
      <c r="A54" s="24" t="s">
        <v>55</v>
      </c>
      <c r="B54" s="41">
        <v>130</v>
      </c>
      <c r="C54" s="22">
        <f t="shared" si="3"/>
        <v>-16</v>
      </c>
      <c r="D54" s="20">
        <f t="shared" si="4"/>
        <v>-2080</v>
      </c>
      <c r="E54" s="21"/>
      <c r="F54" s="21"/>
      <c r="G54" s="20"/>
      <c r="H54" s="43">
        <v>43006</v>
      </c>
      <c r="I54" s="23">
        <v>42990</v>
      </c>
      <c r="J54" s="22">
        <f t="shared" si="5"/>
        <v>-16</v>
      </c>
      <c r="K54" s="1"/>
    </row>
    <row r="55" spans="1:11" ht="15.75">
      <c r="A55" s="25"/>
      <c r="B55" s="40"/>
      <c r="C55" s="22"/>
      <c r="D55" s="27"/>
      <c r="E55" s="28"/>
      <c r="F55" s="28"/>
      <c r="G55" s="28"/>
      <c r="H55" s="29"/>
      <c r="I55" s="26"/>
      <c r="J55" s="30"/>
      <c r="K55" s="1"/>
    </row>
    <row r="56" spans="1:11" ht="18.75">
      <c r="A56" s="39" t="s">
        <v>9</v>
      </c>
      <c r="B56" s="56">
        <f>SUM(B9:B55)</f>
        <v>28182.699999999993</v>
      </c>
      <c r="C56" s="31">
        <f>SUM(C9:C55)</f>
        <v>-38</v>
      </c>
      <c r="D56" s="32">
        <f>SUM(D9:D54)</f>
        <v>76435.88999999996</v>
      </c>
      <c r="E56" s="33"/>
      <c r="F56" s="33"/>
      <c r="G56" s="32"/>
      <c r="H56" s="34"/>
      <c r="I56" s="35"/>
      <c r="J56" s="31">
        <f>SUM(J9:J55)</f>
        <v>-38</v>
      </c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90" ht="13.5" customHeight="1"/>
    <row r="139" ht="24.75" customHeight="1"/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tssb6111</cp:lastModifiedBy>
  <cp:lastPrinted>2017-11-10T12:30:47Z</cp:lastPrinted>
  <dcterms:created xsi:type="dcterms:W3CDTF">2016-11-09T12:23:52Z</dcterms:created>
  <dcterms:modified xsi:type="dcterms:W3CDTF">2017-11-10T13:04:51Z</dcterms:modified>
  <cp:category/>
  <cp:version/>
  <cp:contentType/>
  <cp:contentStatus/>
</cp:coreProperties>
</file>