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Indice tempestività pagamenti g" sheetId="1" r:id="rId1"/>
  </sheets>
  <definedNames/>
  <calcPr fullCalcOnLoad="1"/>
</workbook>
</file>

<file path=xl/sharedStrings.xml><?xml version="1.0" encoding="utf-8"?>
<sst xmlns="http://schemas.openxmlformats.org/spreadsheetml/2006/main" count="150" uniqueCount="84">
  <si>
    <t>IC OPICINA (TS)</t>
  </si>
  <si>
    <t>TSIC818007</t>
  </si>
  <si>
    <t>indice tempestività pagamenti</t>
  </si>
  <si>
    <t>fatture</t>
  </si>
  <si>
    <t>Importo</t>
  </si>
  <si>
    <t>pagamento (giorni dopo la scadenza)</t>
  </si>
  <si>
    <t>importo x giorni pagamento</t>
  </si>
  <si>
    <t>30 gg dalla fattura</t>
  </si>
  <si>
    <t>Data pagamento</t>
  </si>
  <si>
    <t>TOTALE</t>
  </si>
  <si>
    <t>Fattura n. PA004 del 01/04/2017 per acquisto materiale bibliografico con contributo di cui alla L.R. 10/88 - materiale alternativo ai libri di testo</t>
  </si>
  <si>
    <t>Fattura n. V3-8581 del 30/03/2017 per acquisto materiale didattico LR 10/88, per alunni disabili</t>
  </si>
  <si>
    <t>Fattura n. V3-7779 del 23/03/2017 per acquisto materiale didattico sc.inf. Košuta con L.R. 10/88</t>
  </si>
  <si>
    <t>Fattura n. V3-7780 del 23/03/2017 per acquisto materiale didattico sc.inf. Vrabec con contributo  L.R. 10/88</t>
  </si>
  <si>
    <t xml:space="preserve">Pag. fattura n. V3-8197 del 27/03/2017 per acquisto materiale didattico sc.inf. Kralj con contributo LR 10/88 </t>
  </si>
  <si>
    <t>Fattura n. V3-8010 del 24/03/2017 per acquisto materiale didattico sc.inf. Stoka con contributo L.R. 10/88</t>
  </si>
  <si>
    <t xml:space="preserve">fattura n. V3-8726 del 31/03/2017 per acquisto materiale didattico sc. prim. Bevk con contributo L.R. 10/88 </t>
  </si>
  <si>
    <t>Fattura n. V3-8725 del 31/03/2017 per acquisto materiale didattico sc.prim. Cernigoj con contributo L.R. 10/88</t>
  </si>
  <si>
    <t>Fattura n. V3-8859 del 31/03/2017 per acquisto materiale didattico. sc.prim. Trubar con contributo L.R. 10/88</t>
  </si>
  <si>
    <t>Fattura n. V3-8858 del 31/03/2017 per acquisto materiale didattico sc.inf. Cok con contributo di cui alla L.R. 10/88</t>
  </si>
  <si>
    <t>Fattura n. 7817004496 del 31/03/2017 per il servizio di pulizia scuole d'infanzia mese di marzo 2017</t>
  </si>
  <si>
    <t>Fattura n. 1820 del 31/03/2017 per acquisto materiale didattico sc.prim. Sirk con contributo LR 10/88</t>
  </si>
  <si>
    <t>Fattura n. 1819 del 31/03/2017 per acquisto materiale didattico sc.primaria Tomazic con contributo LR 10/88</t>
  </si>
  <si>
    <t>Fattura n. 1818 del 31/03/2017 per acquisto materiale didattico sc.d'inf. Cok con contributo L.R. 10/88</t>
  </si>
  <si>
    <t xml:space="preserve">Fattura n. 00001/05 del 05/04/2017 per acquiste 3 rotoli di nylon trasparente  </t>
  </si>
  <si>
    <t xml:space="preserve">Fattura n. PA.04.10.07/17 del 10/04/2017 per adeguamento collegamento attrezzature informatiche per i plessi scolastici Prosecco, S.Croce e segreteria </t>
  </si>
  <si>
    <t>Fattura n. PA.04.10.06/17 del 10/04/2017 per adeguamento collegamento attrezzature informatiche scuole di Monrupino</t>
  </si>
  <si>
    <t>Fattura n. 04/pa del 31/03/2017 per trasporto scolastico settimana naturalistica Dom Peca 27/03/17 - 31/03/17</t>
  </si>
  <si>
    <t>Pag. fatt.n. 10000-1-1522 dd. 03/04/2017 per vitto e alloggio mini setimana naturalistica Dom Cebelica 29/03 - 31/03/2017 scuole primarie</t>
  </si>
  <si>
    <t>IVA su fattura n. V3-8581 del 30/03/2017 BORGIONE CENTRO DIDATTICO SRL</t>
  </si>
  <si>
    <t>IVA su fattura n. V3-7779 del 23/03/2017 BORGIONE CENTRO DIDATTICO SRL</t>
  </si>
  <si>
    <t>IVA su fattura n. V3-7780 del 23/03/2017 BORGIONE CENTRO DIDATTICO SRL</t>
  </si>
  <si>
    <t>IVA su fattura n. V3-8197 del 27/03/2017 BORGIONE CENTRO DIDATTICO SRL</t>
  </si>
  <si>
    <t>IVA su fattura n. V3-8010 del 24/03/2017 BORGIONE CENTRO DIDATTICO SRL</t>
  </si>
  <si>
    <t>IVA su fattura n. 7817004496 del 31/03/2017 MANUTENCOOP FACILITY MANAGEMENT S.P.A.SOGGETTA DIREZ COORD DI MANUTENCOOPSOCCOOP</t>
  </si>
  <si>
    <t>IVA su fattura n. 1820 del 31/03/2017 GRUPPO GIODICART SRL</t>
  </si>
  <si>
    <t>IVA su fattura n. 1819 del 31/03/2017 GRUPPO GIODICART SRL</t>
  </si>
  <si>
    <t>IVA su fattura n. 1818 del 31/03/2017 GRUPPO GIODICART SRL</t>
  </si>
  <si>
    <t>IVA su fattura n. V3-8726 del 31/03/2017 BORGIONE CENTRO DIDATTICO SRL</t>
  </si>
  <si>
    <t>IVA su fattura n. V3-8725 del 31/03/2017 BORGIONE CENTRO DIDATTICO SRL</t>
  </si>
  <si>
    <t>IVA su fattura n. V3-8859 del 31/03/2017 BORGIONE CENTRO DIDATTICO SRL</t>
  </si>
  <si>
    <t>IVA su fattura n. V3-8858 del 31/03/2017 BORGIONE CENTRO DIDATTICO SRL</t>
  </si>
  <si>
    <t>IVA su fattura n. 00001/05 del 05/04/2017 COBEZ SNC DI GUIDO E LUCIO COBEZ</t>
  </si>
  <si>
    <t>IVA su fattura n. PA.04.10.07/17 del 10/04/2017 M.C.S. - SOCIETA COOPERATIVA</t>
  </si>
  <si>
    <t>IVA su fattura n. PA.04.10.06/17 del 10/04/2017 M.C.S. - SOCIETA COOPERATIVA</t>
  </si>
  <si>
    <t>fattura n. 800019 del 31/03/2017 per il viaggio d'istruzione a Salzburg scuola media (vedi nota accredito del 11/05/2017)</t>
  </si>
  <si>
    <t>fattura n. 18/pa del 10/05/2017 per noleggio bus gita scolastica sc.primaria Cernigoj all'Isola della Cona</t>
  </si>
  <si>
    <t>fattura n. 19/PA del 10/05/2017 per noleggio bus gita scolastica scuola media a Cividale e San Pietro al Natisone</t>
  </si>
  <si>
    <t>fattura n. 000010-2017-E del 27/04/2017 per acquisto materiale bibliografico scuola media</t>
  </si>
  <si>
    <t>fattura n. 20174E14370 del 28/04/2017 per acquisto cancelleria con L.R.10/88 a.s. 2016/17</t>
  </si>
  <si>
    <t>fattura n. V3-10737 del 24/04/2017 per acquisto materiale didattico con L.R. 10/88 a.s. 2016/17 sc.media Kosovel</t>
  </si>
  <si>
    <t>fattura n. 2282 del 18/04/2017 per acquisto materiale didattico con L.R. 10/88 a.s. 2016/17 scuola media Levstik</t>
  </si>
  <si>
    <t>fattura n. PA.05.15.02/17 del 15/05/2017 per acquisto 2 PC  e 1 monitor per la scuola media Kosovel con L.R. 10/88 a.s. 2016/17</t>
  </si>
  <si>
    <t>fattura n. 8717102768 del 11/04/2017 spese postali febbraio 2017</t>
  </si>
  <si>
    <t>fattura n. 14302/C del 10/04/2017 per acquisto materiale bibliografico scuola media Levstik</t>
  </si>
  <si>
    <t>fattura n. 13690/C del 07/04/2017 per acquisto materiale bibliografico per alunni disabili con L.R. 10/88 a.s. 2016/17</t>
  </si>
  <si>
    <t>fattura n. 12134/C del 28/03/2017 per acquisto materiale bibliografico alunni disabili con L.R. 10/88 a.s. 2016/17</t>
  </si>
  <si>
    <t>fattura n. 13671/C del 07/04/2017 per acquisto materiale bibliografico alternativo alle cedole librarie L.R. 10/88 a.s. 2016/17</t>
  </si>
  <si>
    <t>Pag.fatt. m. 417 dd. 09/05/2017 per il noleggio bus a/r  in data 03/05 e 06/05 trasporto a Vojsko (SLO) mini settimana naturalistica</t>
  </si>
  <si>
    <t>Pag.fatt.n.  10000-2-2066 dd. 12/05/2017 per soggiorno mini settimana naturalistica a Vojsko (SLO) sc. prim. Tomažic</t>
  </si>
  <si>
    <t>IVA su fattura n. 18/pa del 10/05/2017 Avtobusni prevozi Rizana doo</t>
  </si>
  <si>
    <t>IVA su fattura n. 20174E14370 del 28/04/2017 Gruppo Spaggiari Parma S.p.A.</t>
  </si>
  <si>
    <t>IVA su fattura n. V3-10737 del 24/04/2017 BORGIONE CENTRO DIDATTICO SRL</t>
  </si>
  <si>
    <t>IVA su fattura n. 2282 del 18/04/2017 GRUPPO GIODICART SRL</t>
  </si>
  <si>
    <t>IVA su fattura n. PA.05.15.02/17 del 15/05/2017 M.C.S. - SOCIETA COOPERATIVA</t>
  </si>
  <si>
    <t>IVA su fattura n. 19/PA del 10/05/2017 Avtobusni prevozi Rizana doo</t>
  </si>
  <si>
    <t>Pag fattura n. 1010421340 del 31/05/2017 per noleggio fotocopiatrice TASKALFA5500I  dal 28/02 al 27/05/17</t>
  </si>
  <si>
    <t>Pag fattura n. 134/2017/E del 31/05/2017 per noleggio bus gita scolastica a Fagagna sc. primaria Bevk</t>
  </si>
  <si>
    <t>Pag. fattura n. 17/pa del 30/05/2017 per noleggio bus gita scolastica a Celje (SLO) sc.primaria Sirk</t>
  </si>
  <si>
    <t>Pag. fattura n. 14/pa del 17/05/2017 per noleggio bus gita scolastica a Kranj sc. media Kosovel</t>
  </si>
  <si>
    <t>Pag. fattura n. 20174E15431 del 08/05/2017 per acquisto software per il registro elettronico Classeviva Infoschool</t>
  </si>
  <si>
    <t>Pag. fattura n. 431/A del 10/05/2017 per adesione alla formazione a distanza sul tema Correttivo sl D.lgs n.50-2016</t>
  </si>
  <si>
    <t>Pag. fattura n. V3-12903 del 22/05/2017 per saldo fornitura L.R. 10/88 scuola primaria Cernigoj</t>
  </si>
  <si>
    <t>Pag. fattura n. 8717161289 del 01/06/2017 per spese postali mese di marzo 2017</t>
  </si>
  <si>
    <t>Pag fattura n. 121 del 31/05/2017 per acquisto software per la gestione pratiche ricostruzione carriera in seguito a sentenza</t>
  </si>
  <si>
    <t>Pag. fatt.n. fattura n. PA.06.08.02/17 del 08/06/2017 per lavori di cablatura e fornitura materiale informatico sc.primaria Cernigoj</t>
  </si>
  <si>
    <t>Pag. fattura n. TST17E10000096 del 31/05/2017 per noleggio scuolabus scuola d'infanzia di Prosecco per visita guidata a lla Capitaneria di Porto di Trieste</t>
  </si>
  <si>
    <t>Pag.fattura n. TST17E10000082 del 30/05/2017 per noleggio scuolabus per visita guidata alla Caserma in via Revoltella scuola d'infanzia di Prosecco</t>
  </si>
  <si>
    <t>Pag. fattura n. TST17E10000065 del 26/05/2017 per noleggio scuolabus per visita guidata alla Piazza Unit? Trieste sc.d'infanzia di Prosecco</t>
  </si>
  <si>
    <t>Pag. fatt.n. 265 dd. 31/03/2017Dom Cebelica  29/03/17 e 31/03/17, n. 205 dd.13/03/17  Dom Kavka 06/03/17 - 10/03/17, n. 204 dd.13/03/17  Dom Strk 06/03/17 - 10/03/17</t>
  </si>
  <si>
    <t>13/04/2017</t>
  </si>
  <si>
    <t>19/05/2017</t>
  </si>
  <si>
    <t>29/05/2017</t>
  </si>
  <si>
    <t>14/06/2017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</si>
</sst>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mmm\-yyyy"/>
    <numFmt numFmtId="166" formatCode="&quot;€&quot;\ #,##0.00"/>
  </numFmts>
  <fonts count="8">
    <font>
      <sz val="10"/>
      <name val="Arial"/>
      <family val="0"/>
    </font>
    <font>
      <sz val="8"/>
      <name val="Arial"/>
      <family val="0"/>
    </font>
    <font>
      <sz val="11"/>
      <name val="Calibri"/>
      <family val="0"/>
    </font>
    <font>
      <u val="single"/>
      <sz val="11"/>
      <name val="Calibri"/>
      <family val="0"/>
    </font>
    <font>
      <b/>
      <sz val="11"/>
      <name val="Calibri"/>
      <family val="0"/>
    </font>
    <font>
      <sz val="9"/>
      <name val="Arial Black"/>
      <family val="2"/>
    </font>
    <font>
      <sz val="11"/>
      <name val="Arial Black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13"/>
      </patternFill>
    </fill>
    <fill>
      <patternFill patternType="solid">
        <fgColor indexed="13"/>
        <bgColor indexed="64"/>
      </patternFill>
    </fill>
    <fill>
      <patternFill patternType="gray125">
        <bgColor indexed="41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 applyProtection="1">
      <alignment/>
      <protection locked="0"/>
    </xf>
    <xf numFmtId="2" fontId="2" fillId="0" borderId="4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2" borderId="5" xfId="0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1" fontId="2" fillId="3" borderId="4" xfId="0" applyNumberFormat="1" applyFont="1" applyFill="1" applyBorder="1" applyAlignment="1">
      <alignment/>
    </xf>
    <xf numFmtId="0" fontId="4" fillId="4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0" fontId="6" fillId="1" borderId="4" xfId="0" applyFont="1" applyFill="1" applyBorder="1" applyAlignment="1" applyProtection="1">
      <alignment/>
      <protection locked="0"/>
    </xf>
    <xf numFmtId="1" fontId="6" fillId="1" borderId="4" xfId="0" applyNumberFormat="1" applyFont="1" applyFill="1" applyBorder="1" applyAlignment="1">
      <alignment/>
    </xf>
    <xf numFmtId="0" fontId="6" fillId="1" borderId="4" xfId="0" applyFont="1" applyFill="1" applyBorder="1" applyAlignment="1">
      <alignment/>
    </xf>
    <xf numFmtId="0" fontId="6" fillId="1" borderId="4" xfId="0" applyFont="1" applyFill="1" applyBorder="1" applyAlignment="1" applyProtection="1">
      <alignment horizontal="center"/>
      <protection locked="0"/>
    </xf>
    <xf numFmtId="164" fontId="6" fillId="1" borderId="4" xfId="0" applyNumberFormat="1" applyFont="1" applyFill="1" applyBorder="1" applyAlignment="1">
      <alignment/>
    </xf>
    <xf numFmtId="164" fontId="6" fillId="1" borderId="4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7" fillId="1" borderId="4" xfId="0" applyFont="1" applyFill="1" applyBorder="1" applyAlignment="1" applyProtection="1">
      <alignment/>
      <protection locked="0"/>
    </xf>
    <xf numFmtId="2" fontId="5" fillId="0" borderId="4" xfId="0" applyNumberFormat="1" applyFont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1">
      <selection activeCell="I47" sqref="I47"/>
    </sheetView>
  </sheetViews>
  <sheetFormatPr defaultColWidth="9.140625" defaultRowHeight="12.75"/>
  <cols>
    <col min="1" max="1" width="116.00390625" style="0" customWidth="1"/>
    <col min="2" max="2" width="9.8515625" style="0" customWidth="1"/>
    <col min="3" max="3" width="12.00390625" style="0" customWidth="1"/>
    <col min="4" max="4" width="13.140625" style="0" customWidth="1"/>
    <col min="5" max="5" width="4.8515625" style="0" customWidth="1"/>
    <col min="6" max="6" width="1.421875" style="0" customWidth="1"/>
    <col min="7" max="7" width="0" style="0" hidden="1" customWidth="1"/>
    <col min="8" max="8" width="11.421875" style="0" customWidth="1"/>
    <col min="9" max="9" width="12.421875" style="0" customWidth="1"/>
    <col min="10" max="10" width="8.7109375" style="11" customWidth="1"/>
  </cols>
  <sheetData>
    <row r="1" spans="1:11" ht="15">
      <c r="A1" s="1"/>
      <c r="B1" s="2"/>
      <c r="C1" s="1"/>
      <c r="D1" s="1"/>
      <c r="E1" s="4"/>
      <c r="F1" s="4"/>
      <c r="G1" s="1"/>
      <c r="H1" s="3"/>
      <c r="I1" s="3"/>
      <c r="J1" s="10"/>
      <c r="K1" s="1"/>
    </row>
    <row r="2" spans="1:11" ht="15">
      <c r="A2" s="6" t="s">
        <v>0</v>
      </c>
      <c r="B2" s="2"/>
      <c r="C2" s="1"/>
      <c r="D2" s="1"/>
      <c r="E2" s="4"/>
      <c r="F2" s="4"/>
      <c r="G2" s="1"/>
      <c r="H2" s="3"/>
      <c r="I2" s="3"/>
      <c r="J2" s="10"/>
      <c r="K2" s="1"/>
    </row>
    <row r="3" spans="1:11" ht="15">
      <c r="A3" s="5" t="s">
        <v>1</v>
      </c>
      <c r="B3" s="2"/>
      <c r="C3" s="1"/>
      <c r="D3" s="1"/>
      <c r="E3" s="4"/>
      <c r="F3" s="4"/>
      <c r="G3" s="1"/>
      <c r="H3" s="3"/>
      <c r="I3" s="3"/>
      <c r="J3" s="10"/>
      <c r="K3" s="1"/>
    </row>
    <row r="4" spans="1:11" ht="15">
      <c r="A4" s="7"/>
      <c r="B4" s="2"/>
      <c r="C4" s="1"/>
      <c r="D4" s="1"/>
      <c r="E4" s="4"/>
      <c r="F4" s="4"/>
      <c r="G4" s="1"/>
      <c r="H4" s="3"/>
      <c r="I4" s="3"/>
      <c r="J4" s="10"/>
      <c r="K4" s="1"/>
    </row>
    <row r="5" spans="1:11" ht="15">
      <c r="A5" s="1"/>
      <c r="B5" s="2"/>
      <c r="C5" s="1"/>
      <c r="D5" s="1"/>
      <c r="E5" s="4"/>
      <c r="F5" s="4"/>
      <c r="G5" s="1"/>
      <c r="H5" s="3"/>
      <c r="I5" s="3"/>
      <c r="J5" s="10"/>
      <c r="K5" s="1"/>
    </row>
    <row r="6" spans="1:11" ht="15">
      <c r="A6" s="19" t="s">
        <v>2</v>
      </c>
      <c r="B6" s="20">
        <f>D79/B79</f>
        <v>-7.593863058667974</v>
      </c>
      <c r="C6" s="1"/>
      <c r="D6" s="1"/>
      <c r="E6" s="4"/>
      <c r="F6" s="4"/>
      <c r="G6" s="1"/>
      <c r="H6" s="3"/>
      <c r="I6" s="3"/>
      <c r="J6" s="10"/>
      <c r="K6" s="1"/>
    </row>
    <row r="7" spans="1:11" ht="15">
      <c r="A7" s="1"/>
      <c r="B7" s="9"/>
      <c r="C7" s="1"/>
      <c r="D7" s="1"/>
      <c r="E7" s="4"/>
      <c r="F7" s="4"/>
      <c r="G7" s="1"/>
      <c r="H7" s="3"/>
      <c r="I7" s="3"/>
      <c r="J7" s="10"/>
      <c r="K7" s="1"/>
    </row>
    <row r="8" spans="1:11" ht="117" customHeight="1">
      <c r="A8" s="12" t="s">
        <v>3</v>
      </c>
      <c r="B8" s="13" t="s">
        <v>4</v>
      </c>
      <c r="C8" s="14" t="s">
        <v>5</v>
      </c>
      <c r="D8" s="15" t="s">
        <v>6</v>
      </c>
      <c r="E8" s="16"/>
      <c r="F8" s="16"/>
      <c r="G8" s="17"/>
      <c r="H8" s="15" t="s">
        <v>7</v>
      </c>
      <c r="I8" s="15" t="s">
        <v>8</v>
      </c>
      <c r="J8" s="18"/>
      <c r="K8" s="1"/>
    </row>
    <row r="9" spans="1:15" ht="13.5" customHeight="1">
      <c r="A9" s="8" t="s">
        <v>10</v>
      </c>
      <c r="B9" s="37">
        <v>1195.4</v>
      </c>
      <c r="C9" s="23">
        <f aca="true" t="shared" si="0" ref="C9:C70">J9</f>
        <v>-17</v>
      </c>
      <c r="D9" s="21">
        <f aca="true" t="shared" si="1" ref="D9:D70">B9*C9</f>
        <v>-20321.800000000003</v>
      </c>
      <c r="E9" s="22"/>
      <c r="F9" s="22"/>
      <c r="G9" s="21"/>
      <c r="H9" s="24">
        <v>42855</v>
      </c>
      <c r="I9" s="25" t="s">
        <v>80</v>
      </c>
      <c r="J9" s="23">
        <f aca="true" t="shared" si="2" ref="J9:J72">I9-H9</f>
        <v>-17</v>
      </c>
      <c r="K9" s="1"/>
      <c r="M9" s="33"/>
      <c r="N9" s="34"/>
      <c r="O9" s="33"/>
    </row>
    <row r="10" spans="1:15" ht="15.75">
      <c r="A10" s="26" t="s">
        <v>11</v>
      </c>
      <c r="B10" s="37">
        <v>420.66</v>
      </c>
      <c r="C10" s="23">
        <f t="shared" si="0"/>
        <v>-16</v>
      </c>
      <c r="D10" s="21">
        <f t="shared" si="1"/>
        <v>-6730.56</v>
      </c>
      <c r="E10" s="22"/>
      <c r="F10" s="22"/>
      <c r="G10" s="21"/>
      <c r="H10" s="24">
        <v>42854</v>
      </c>
      <c r="I10" s="25" t="s">
        <v>80</v>
      </c>
      <c r="J10" s="23">
        <f t="shared" si="2"/>
        <v>-16</v>
      </c>
      <c r="K10" s="1"/>
      <c r="M10" s="33"/>
      <c r="N10" s="35"/>
      <c r="O10" s="33"/>
    </row>
    <row r="11" spans="1:15" ht="15.75" customHeight="1">
      <c r="A11" s="8" t="s">
        <v>12</v>
      </c>
      <c r="B11" s="37">
        <v>231.96</v>
      </c>
      <c r="C11" s="23">
        <f t="shared" si="0"/>
        <v>-9</v>
      </c>
      <c r="D11" s="21">
        <f t="shared" si="1"/>
        <v>-2087.64</v>
      </c>
      <c r="E11" s="22"/>
      <c r="F11" s="22"/>
      <c r="G11" s="21"/>
      <c r="H11" s="24">
        <v>42847</v>
      </c>
      <c r="I11" s="25" t="s">
        <v>80</v>
      </c>
      <c r="J11" s="23">
        <f t="shared" si="2"/>
        <v>-9</v>
      </c>
      <c r="K11" s="1"/>
      <c r="M11" s="33"/>
      <c r="N11" s="33"/>
      <c r="O11" s="33"/>
    </row>
    <row r="12" spans="1:11" ht="15.75">
      <c r="A12" s="26" t="s">
        <v>13</v>
      </c>
      <c r="B12" s="37">
        <v>277.9</v>
      </c>
      <c r="C12" s="23">
        <f t="shared" si="0"/>
        <v>-9</v>
      </c>
      <c r="D12" s="21">
        <f t="shared" si="1"/>
        <v>-2501.1</v>
      </c>
      <c r="E12" s="22"/>
      <c r="F12" s="22"/>
      <c r="G12" s="21"/>
      <c r="H12" s="24">
        <v>42847</v>
      </c>
      <c r="I12" s="25" t="s">
        <v>80</v>
      </c>
      <c r="J12" s="23">
        <f t="shared" si="2"/>
        <v>-9</v>
      </c>
      <c r="K12" s="1"/>
    </row>
    <row r="13" spans="1:11" ht="15.75">
      <c r="A13" s="8" t="s">
        <v>14</v>
      </c>
      <c r="B13" s="37">
        <v>237.47</v>
      </c>
      <c r="C13" s="23">
        <f t="shared" si="0"/>
        <v>-13</v>
      </c>
      <c r="D13" s="21">
        <f t="shared" si="1"/>
        <v>-3087.11</v>
      </c>
      <c r="E13" s="22"/>
      <c r="F13" s="22"/>
      <c r="G13" s="21"/>
      <c r="H13" s="24">
        <v>42851</v>
      </c>
      <c r="I13" s="25" t="s">
        <v>80</v>
      </c>
      <c r="J13" s="23">
        <f t="shared" si="2"/>
        <v>-13</v>
      </c>
      <c r="K13" s="1"/>
    </row>
    <row r="14" spans="1:11" ht="15.75">
      <c r="A14" s="26" t="s">
        <v>15</v>
      </c>
      <c r="B14" s="37">
        <v>462.66</v>
      </c>
      <c r="C14" s="23">
        <f t="shared" si="0"/>
        <v>-10</v>
      </c>
      <c r="D14" s="21">
        <f t="shared" si="1"/>
        <v>-4626.6</v>
      </c>
      <c r="E14" s="22"/>
      <c r="F14" s="22"/>
      <c r="G14" s="21"/>
      <c r="H14" s="24">
        <v>42848</v>
      </c>
      <c r="I14" s="25" t="s">
        <v>80</v>
      </c>
      <c r="J14" s="23">
        <f t="shared" si="2"/>
        <v>-10</v>
      </c>
      <c r="K14" s="1"/>
    </row>
    <row r="15" spans="1:11" ht="15.75">
      <c r="A15" s="8" t="s">
        <v>16</v>
      </c>
      <c r="B15" s="37">
        <v>807.57</v>
      </c>
      <c r="C15" s="23">
        <f t="shared" si="0"/>
        <v>-17</v>
      </c>
      <c r="D15" s="21">
        <f t="shared" si="1"/>
        <v>-13728.69</v>
      </c>
      <c r="E15" s="22"/>
      <c r="F15" s="22"/>
      <c r="G15" s="21"/>
      <c r="H15" s="24">
        <v>42855</v>
      </c>
      <c r="I15" s="25" t="s">
        <v>80</v>
      </c>
      <c r="J15" s="23">
        <f t="shared" si="2"/>
        <v>-17</v>
      </c>
      <c r="K15" s="1"/>
    </row>
    <row r="16" spans="1:11" ht="15.75">
      <c r="A16" s="26" t="s">
        <v>17</v>
      </c>
      <c r="B16" s="37">
        <v>713</v>
      </c>
      <c r="C16" s="23">
        <f t="shared" si="0"/>
        <v>-17</v>
      </c>
      <c r="D16" s="21">
        <f t="shared" si="1"/>
        <v>-12121</v>
      </c>
      <c r="E16" s="22"/>
      <c r="F16" s="22"/>
      <c r="G16" s="21"/>
      <c r="H16" s="24">
        <v>42855</v>
      </c>
      <c r="I16" s="25" t="s">
        <v>80</v>
      </c>
      <c r="J16" s="23">
        <f t="shared" si="2"/>
        <v>-17</v>
      </c>
      <c r="K16" s="1"/>
    </row>
    <row r="17" spans="1:11" ht="15.75">
      <c r="A17" s="8" t="s">
        <v>18</v>
      </c>
      <c r="B17" s="37">
        <v>590.21</v>
      </c>
      <c r="C17" s="23">
        <f t="shared" si="0"/>
        <v>-17</v>
      </c>
      <c r="D17" s="21">
        <f t="shared" si="1"/>
        <v>-10033.57</v>
      </c>
      <c r="E17" s="22"/>
      <c r="F17" s="22"/>
      <c r="G17" s="21"/>
      <c r="H17" s="24">
        <v>42855</v>
      </c>
      <c r="I17" s="25" t="s">
        <v>80</v>
      </c>
      <c r="J17" s="23">
        <f t="shared" si="2"/>
        <v>-17</v>
      </c>
      <c r="K17" s="1"/>
    </row>
    <row r="18" spans="1:11" ht="15.75">
      <c r="A18" s="26" t="s">
        <v>19</v>
      </c>
      <c r="B18" s="37">
        <v>360.53</v>
      </c>
      <c r="C18" s="23">
        <f t="shared" si="0"/>
        <v>-17</v>
      </c>
      <c r="D18" s="21">
        <f t="shared" si="1"/>
        <v>-6129.009999999999</v>
      </c>
      <c r="E18" s="22"/>
      <c r="F18" s="22"/>
      <c r="G18" s="21"/>
      <c r="H18" s="24">
        <v>42855</v>
      </c>
      <c r="I18" s="25" t="s">
        <v>80</v>
      </c>
      <c r="J18" s="23">
        <f t="shared" si="2"/>
        <v>-17</v>
      </c>
      <c r="K18" s="1"/>
    </row>
    <row r="19" spans="1:11" ht="15.75">
      <c r="A19" s="8" t="s">
        <v>20</v>
      </c>
      <c r="B19" s="37">
        <v>3762.82</v>
      </c>
      <c r="C19" s="23">
        <f t="shared" si="0"/>
        <v>-17</v>
      </c>
      <c r="D19" s="21">
        <f t="shared" si="1"/>
        <v>-63967.94</v>
      </c>
      <c r="E19" s="22"/>
      <c r="F19" s="22"/>
      <c r="G19" s="21"/>
      <c r="H19" s="24">
        <v>42855</v>
      </c>
      <c r="I19" s="25" t="s">
        <v>80</v>
      </c>
      <c r="J19" s="23">
        <f t="shared" si="2"/>
        <v>-17</v>
      </c>
      <c r="K19" s="1"/>
    </row>
    <row r="20" spans="1:11" ht="15.75">
      <c r="A20" s="26" t="s">
        <v>21</v>
      </c>
      <c r="B20" s="37">
        <v>392.95</v>
      </c>
      <c r="C20" s="23">
        <f t="shared" si="0"/>
        <v>-17</v>
      </c>
      <c r="D20" s="21">
        <f t="shared" si="1"/>
        <v>-6680.15</v>
      </c>
      <c r="E20" s="22"/>
      <c r="F20" s="22"/>
      <c r="G20" s="21"/>
      <c r="H20" s="24">
        <v>42855</v>
      </c>
      <c r="I20" s="25" t="s">
        <v>80</v>
      </c>
      <c r="J20" s="23">
        <f t="shared" si="2"/>
        <v>-17</v>
      </c>
      <c r="K20" s="1"/>
    </row>
    <row r="21" spans="1:10" ht="14.25">
      <c r="A21" s="8" t="s">
        <v>22</v>
      </c>
      <c r="B21" s="37">
        <v>803.76</v>
      </c>
      <c r="C21" s="23">
        <f t="shared" si="0"/>
        <v>-17</v>
      </c>
      <c r="D21" s="21">
        <f t="shared" si="1"/>
        <v>-13663.92</v>
      </c>
      <c r="E21" s="22"/>
      <c r="F21" s="22"/>
      <c r="G21" s="21"/>
      <c r="H21" s="24">
        <v>42855</v>
      </c>
      <c r="I21" s="25" t="s">
        <v>80</v>
      </c>
      <c r="J21" s="23">
        <f t="shared" si="2"/>
        <v>-17</v>
      </c>
    </row>
    <row r="22" spans="1:10" ht="14.25">
      <c r="A22" s="26" t="s">
        <v>23</v>
      </c>
      <c r="B22" s="37">
        <v>151.11</v>
      </c>
      <c r="C22" s="23">
        <f t="shared" si="0"/>
        <v>-17</v>
      </c>
      <c r="D22" s="21">
        <f t="shared" si="1"/>
        <v>-2568.8700000000003</v>
      </c>
      <c r="E22" s="22"/>
      <c r="F22" s="22"/>
      <c r="G22" s="21"/>
      <c r="H22" s="24">
        <v>42855</v>
      </c>
      <c r="I22" s="25" t="s">
        <v>80</v>
      </c>
      <c r="J22" s="23">
        <f t="shared" si="2"/>
        <v>-17</v>
      </c>
    </row>
    <row r="23" spans="1:10" ht="14.25">
      <c r="A23" s="8" t="s">
        <v>24</v>
      </c>
      <c r="B23" s="37">
        <v>127.87</v>
      </c>
      <c r="C23" s="23">
        <f t="shared" si="0"/>
        <v>-21</v>
      </c>
      <c r="D23" s="21">
        <f t="shared" si="1"/>
        <v>-2685.27</v>
      </c>
      <c r="E23" s="22"/>
      <c r="F23" s="22"/>
      <c r="G23" s="21"/>
      <c r="H23" s="24">
        <v>42859</v>
      </c>
      <c r="I23" s="25" t="s">
        <v>80</v>
      </c>
      <c r="J23" s="23">
        <f t="shared" si="2"/>
        <v>-21</v>
      </c>
    </row>
    <row r="24" spans="1:10" ht="14.25">
      <c r="A24" s="26" t="s">
        <v>25</v>
      </c>
      <c r="B24" s="37">
        <v>1705.5</v>
      </c>
      <c r="C24" s="23">
        <f t="shared" si="0"/>
        <v>-26</v>
      </c>
      <c r="D24" s="21">
        <f t="shared" si="1"/>
        <v>-44343</v>
      </c>
      <c r="E24" s="22"/>
      <c r="F24" s="22"/>
      <c r="G24" s="21"/>
      <c r="H24" s="24">
        <v>42864</v>
      </c>
      <c r="I24" s="25" t="s">
        <v>80</v>
      </c>
      <c r="J24" s="23">
        <f t="shared" si="2"/>
        <v>-26</v>
      </c>
    </row>
    <row r="25" spans="1:10" ht="14.25">
      <c r="A25" s="8" t="s">
        <v>26</v>
      </c>
      <c r="B25" s="37">
        <v>1844.5</v>
      </c>
      <c r="C25" s="23">
        <f t="shared" si="0"/>
        <v>-26</v>
      </c>
      <c r="D25" s="21">
        <f t="shared" si="1"/>
        <v>-47957</v>
      </c>
      <c r="E25" s="22"/>
      <c r="F25" s="22"/>
      <c r="G25" s="21"/>
      <c r="H25" s="24">
        <v>42864</v>
      </c>
      <c r="I25" s="25" t="s">
        <v>80</v>
      </c>
      <c r="J25" s="23">
        <f t="shared" si="2"/>
        <v>-26</v>
      </c>
    </row>
    <row r="26" spans="1:10" ht="14.25">
      <c r="A26" s="26" t="s">
        <v>27</v>
      </c>
      <c r="B26" s="37">
        <v>1121</v>
      </c>
      <c r="C26" s="23">
        <f t="shared" si="0"/>
        <v>-17</v>
      </c>
      <c r="D26" s="21">
        <f t="shared" si="1"/>
        <v>-19057</v>
      </c>
      <c r="E26" s="22"/>
      <c r="F26" s="22"/>
      <c r="G26" s="21"/>
      <c r="H26" s="24">
        <v>42855</v>
      </c>
      <c r="I26" s="25" t="s">
        <v>80</v>
      </c>
      <c r="J26" s="23">
        <f t="shared" si="2"/>
        <v>-17</v>
      </c>
    </row>
    <row r="27" spans="1:10" ht="14.25">
      <c r="A27" s="8" t="s">
        <v>79</v>
      </c>
      <c r="B27" s="37">
        <v>2595</v>
      </c>
      <c r="C27" s="23">
        <f t="shared" si="0"/>
        <v>-17</v>
      </c>
      <c r="D27" s="21">
        <f t="shared" si="1"/>
        <v>-44115</v>
      </c>
      <c r="E27" s="22"/>
      <c r="F27" s="22"/>
      <c r="G27" s="21"/>
      <c r="H27" s="24">
        <v>42855</v>
      </c>
      <c r="I27" s="25" t="s">
        <v>80</v>
      </c>
      <c r="J27" s="23">
        <f t="shared" si="2"/>
        <v>-17</v>
      </c>
    </row>
    <row r="28" spans="1:10" ht="14.25">
      <c r="A28" s="26" t="s">
        <v>28</v>
      </c>
      <c r="B28" s="37">
        <v>2108.85</v>
      </c>
      <c r="C28" s="23">
        <f t="shared" si="0"/>
        <v>-19</v>
      </c>
      <c r="D28" s="21">
        <f t="shared" si="1"/>
        <v>-40068.15</v>
      </c>
      <c r="E28" s="22"/>
      <c r="F28" s="22"/>
      <c r="G28" s="21"/>
      <c r="H28" s="24">
        <v>42857</v>
      </c>
      <c r="I28" s="25" t="s">
        <v>80</v>
      </c>
      <c r="J28" s="23">
        <f t="shared" si="2"/>
        <v>-19</v>
      </c>
    </row>
    <row r="29" spans="1:10" ht="14.25">
      <c r="A29" s="8" t="s">
        <v>29</v>
      </c>
      <c r="B29" s="37">
        <v>92.55</v>
      </c>
      <c r="C29" s="23">
        <f t="shared" si="0"/>
        <v>-16</v>
      </c>
      <c r="D29" s="21">
        <f t="shared" si="1"/>
        <v>-1480.8</v>
      </c>
      <c r="E29" s="22"/>
      <c r="F29" s="22"/>
      <c r="G29" s="21"/>
      <c r="H29" s="24">
        <v>42854</v>
      </c>
      <c r="I29" s="25" t="s">
        <v>80</v>
      </c>
      <c r="J29" s="23">
        <f t="shared" si="2"/>
        <v>-16</v>
      </c>
    </row>
    <row r="30" spans="1:10" ht="14.25">
      <c r="A30" s="26" t="s">
        <v>30</v>
      </c>
      <c r="B30" s="37">
        <v>51.03</v>
      </c>
      <c r="C30" s="23">
        <f t="shared" si="0"/>
        <v>-9</v>
      </c>
      <c r="D30" s="21">
        <f t="shared" si="1"/>
        <v>-459.27</v>
      </c>
      <c r="E30" s="22"/>
      <c r="F30" s="22"/>
      <c r="G30" s="21"/>
      <c r="H30" s="24">
        <v>42847</v>
      </c>
      <c r="I30" s="25" t="s">
        <v>80</v>
      </c>
      <c r="J30" s="23">
        <f t="shared" si="2"/>
        <v>-9</v>
      </c>
    </row>
    <row r="31" spans="1:10" ht="14.25">
      <c r="A31" s="8" t="s">
        <v>31</v>
      </c>
      <c r="B31" s="37">
        <v>61.14</v>
      </c>
      <c r="C31" s="23">
        <f t="shared" si="0"/>
        <v>-9</v>
      </c>
      <c r="D31" s="21">
        <f t="shared" si="1"/>
        <v>-550.26</v>
      </c>
      <c r="E31" s="22"/>
      <c r="F31" s="22"/>
      <c r="G31" s="21"/>
      <c r="H31" s="24">
        <v>42847</v>
      </c>
      <c r="I31" s="25" t="s">
        <v>80</v>
      </c>
      <c r="J31" s="23">
        <f t="shared" si="2"/>
        <v>-9</v>
      </c>
    </row>
    <row r="32" spans="1:10" ht="14.25">
      <c r="A32" s="26" t="s">
        <v>32</v>
      </c>
      <c r="B32" s="37">
        <v>52.24</v>
      </c>
      <c r="C32" s="23">
        <f t="shared" si="0"/>
        <v>-13</v>
      </c>
      <c r="D32" s="21">
        <f t="shared" si="1"/>
        <v>-679.12</v>
      </c>
      <c r="E32" s="22"/>
      <c r="F32" s="22"/>
      <c r="G32" s="21"/>
      <c r="H32" s="24">
        <v>42851</v>
      </c>
      <c r="I32" s="25" t="s">
        <v>80</v>
      </c>
      <c r="J32" s="23">
        <f t="shared" si="2"/>
        <v>-13</v>
      </c>
    </row>
    <row r="33" spans="1:10" ht="14.25">
      <c r="A33" s="8" t="s">
        <v>33</v>
      </c>
      <c r="B33" s="37">
        <v>101.78</v>
      </c>
      <c r="C33" s="23">
        <f t="shared" si="0"/>
        <v>-10</v>
      </c>
      <c r="D33" s="21">
        <f t="shared" si="1"/>
        <v>-1017.8</v>
      </c>
      <c r="E33" s="22"/>
      <c r="F33" s="22"/>
      <c r="G33" s="21"/>
      <c r="H33" s="24">
        <v>42848</v>
      </c>
      <c r="I33" s="25" t="s">
        <v>80</v>
      </c>
      <c r="J33" s="23">
        <f t="shared" si="2"/>
        <v>-10</v>
      </c>
    </row>
    <row r="34" spans="1:10" ht="14.25">
      <c r="A34" s="26" t="s">
        <v>34</v>
      </c>
      <c r="B34" s="37">
        <v>827.82</v>
      </c>
      <c r="C34" s="23">
        <f t="shared" si="0"/>
        <v>-17</v>
      </c>
      <c r="D34" s="21">
        <f t="shared" si="1"/>
        <v>-14072.94</v>
      </c>
      <c r="E34" s="22"/>
      <c r="F34" s="22"/>
      <c r="G34" s="21"/>
      <c r="H34" s="24">
        <v>42855</v>
      </c>
      <c r="I34" s="25" t="s">
        <v>80</v>
      </c>
      <c r="J34" s="23">
        <f t="shared" si="2"/>
        <v>-17</v>
      </c>
    </row>
    <row r="35" spans="1:10" ht="14.25">
      <c r="A35" s="8" t="s">
        <v>35</v>
      </c>
      <c r="B35" s="37">
        <v>86.45</v>
      </c>
      <c r="C35" s="23">
        <f t="shared" si="0"/>
        <v>-17</v>
      </c>
      <c r="D35" s="21">
        <f t="shared" si="1"/>
        <v>-1469.65</v>
      </c>
      <c r="E35" s="22"/>
      <c r="F35" s="22"/>
      <c r="G35" s="21"/>
      <c r="H35" s="24">
        <v>42855</v>
      </c>
      <c r="I35" s="25" t="s">
        <v>80</v>
      </c>
      <c r="J35" s="23">
        <f t="shared" si="2"/>
        <v>-17</v>
      </c>
    </row>
    <row r="36" spans="1:10" ht="14.25">
      <c r="A36" s="26" t="s">
        <v>36</v>
      </c>
      <c r="B36" s="37">
        <v>176.83</v>
      </c>
      <c r="C36" s="23">
        <f t="shared" si="0"/>
        <v>-17</v>
      </c>
      <c r="D36" s="21">
        <f t="shared" si="1"/>
        <v>-3006.11</v>
      </c>
      <c r="E36" s="22"/>
      <c r="F36" s="22"/>
      <c r="G36" s="21"/>
      <c r="H36" s="24">
        <v>42855</v>
      </c>
      <c r="I36" s="25" t="s">
        <v>80</v>
      </c>
      <c r="J36" s="23">
        <f t="shared" si="2"/>
        <v>-17</v>
      </c>
    </row>
    <row r="37" spans="1:10" ht="14.25">
      <c r="A37" s="8" t="s">
        <v>37</v>
      </c>
      <c r="B37" s="37">
        <v>33.24</v>
      </c>
      <c r="C37" s="23">
        <f t="shared" si="0"/>
        <v>-17</v>
      </c>
      <c r="D37" s="21">
        <f t="shared" si="1"/>
        <v>-565.08</v>
      </c>
      <c r="E37" s="22"/>
      <c r="F37" s="22"/>
      <c r="G37" s="21"/>
      <c r="H37" s="24">
        <v>42855</v>
      </c>
      <c r="I37" s="25" t="s">
        <v>80</v>
      </c>
      <c r="J37" s="23">
        <f t="shared" si="2"/>
        <v>-17</v>
      </c>
    </row>
    <row r="38" spans="1:10" ht="14.25">
      <c r="A38" s="26" t="s">
        <v>38</v>
      </c>
      <c r="B38" s="37">
        <v>177.66</v>
      </c>
      <c r="C38" s="23">
        <f t="shared" si="0"/>
        <v>-17</v>
      </c>
      <c r="D38" s="21">
        <f t="shared" si="1"/>
        <v>-3020.22</v>
      </c>
      <c r="E38" s="22"/>
      <c r="F38" s="22"/>
      <c r="G38" s="21"/>
      <c r="H38" s="24">
        <v>42855</v>
      </c>
      <c r="I38" s="25" t="s">
        <v>80</v>
      </c>
      <c r="J38" s="23">
        <f t="shared" si="2"/>
        <v>-17</v>
      </c>
    </row>
    <row r="39" spans="1:10" ht="14.25">
      <c r="A39" s="8" t="s">
        <v>39</v>
      </c>
      <c r="B39" s="37">
        <v>156.86</v>
      </c>
      <c r="C39" s="23">
        <f t="shared" si="0"/>
        <v>-17</v>
      </c>
      <c r="D39" s="21">
        <f t="shared" si="1"/>
        <v>-2666.6200000000003</v>
      </c>
      <c r="E39" s="22"/>
      <c r="F39" s="22"/>
      <c r="G39" s="21"/>
      <c r="H39" s="24">
        <v>42855</v>
      </c>
      <c r="I39" s="25" t="s">
        <v>80</v>
      </c>
      <c r="J39" s="23">
        <f t="shared" si="2"/>
        <v>-17</v>
      </c>
    </row>
    <row r="40" spans="1:10" ht="14.25">
      <c r="A40" s="26" t="s">
        <v>40</v>
      </c>
      <c r="B40" s="37">
        <v>129.85</v>
      </c>
      <c r="C40" s="23">
        <f t="shared" si="0"/>
        <v>-17</v>
      </c>
      <c r="D40" s="21">
        <f t="shared" si="1"/>
        <v>-2207.45</v>
      </c>
      <c r="E40" s="22"/>
      <c r="F40" s="22"/>
      <c r="G40" s="21"/>
      <c r="H40" s="24">
        <v>42855</v>
      </c>
      <c r="I40" s="25" t="s">
        <v>80</v>
      </c>
      <c r="J40" s="23">
        <f t="shared" si="2"/>
        <v>-17</v>
      </c>
    </row>
    <row r="41" spans="1:10" ht="14.25">
      <c r="A41" s="8" t="s">
        <v>41</v>
      </c>
      <c r="B41" s="37">
        <v>79.32</v>
      </c>
      <c r="C41" s="23">
        <f t="shared" si="0"/>
        <v>-17</v>
      </c>
      <c r="D41" s="21">
        <f t="shared" si="1"/>
        <v>-1348.4399999999998</v>
      </c>
      <c r="E41" s="22"/>
      <c r="F41" s="22"/>
      <c r="G41" s="21"/>
      <c r="H41" s="24">
        <v>42855</v>
      </c>
      <c r="I41" s="25" t="s">
        <v>80</v>
      </c>
      <c r="J41" s="23">
        <f t="shared" si="2"/>
        <v>-17</v>
      </c>
    </row>
    <row r="42" spans="1:10" ht="14.25">
      <c r="A42" s="26" t="s">
        <v>42</v>
      </c>
      <c r="B42" s="37">
        <v>28.13</v>
      </c>
      <c r="C42" s="23">
        <f t="shared" si="0"/>
        <v>-21</v>
      </c>
      <c r="D42" s="21">
        <f t="shared" si="1"/>
        <v>-590.73</v>
      </c>
      <c r="E42" s="22"/>
      <c r="F42" s="22"/>
      <c r="G42" s="21"/>
      <c r="H42" s="24">
        <v>42859</v>
      </c>
      <c r="I42" s="25" t="s">
        <v>80</v>
      </c>
      <c r="J42" s="23">
        <f t="shared" si="2"/>
        <v>-21</v>
      </c>
    </row>
    <row r="43" spans="1:10" ht="14.25">
      <c r="A43" s="8" t="s">
        <v>43</v>
      </c>
      <c r="B43" s="37">
        <v>375.21</v>
      </c>
      <c r="C43" s="23">
        <f t="shared" si="0"/>
        <v>-26</v>
      </c>
      <c r="D43" s="21">
        <f t="shared" si="1"/>
        <v>-9755.46</v>
      </c>
      <c r="E43" s="22"/>
      <c r="F43" s="22"/>
      <c r="G43" s="21"/>
      <c r="H43" s="24">
        <v>42864</v>
      </c>
      <c r="I43" s="25" t="s">
        <v>80</v>
      </c>
      <c r="J43" s="23">
        <f t="shared" si="2"/>
        <v>-26</v>
      </c>
    </row>
    <row r="44" spans="1:10" ht="14.25">
      <c r="A44" s="26" t="s">
        <v>44</v>
      </c>
      <c r="B44" s="37">
        <v>405.79</v>
      </c>
      <c r="C44" s="23">
        <f t="shared" si="0"/>
        <v>-26</v>
      </c>
      <c r="D44" s="21">
        <f t="shared" si="1"/>
        <v>-10550.54</v>
      </c>
      <c r="E44" s="22"/>
      <c r="F44" s="22"/>
      <c r="G44" s="21"/>
      <c r="H44" s="24">
        <v>42864</v>
      </c>
      <c r="I44" s="25" t="s">
        <v>80</v>
      </c>
      <c r="J44" s="23">
        <f t="shared" si="2"/>
        <v>-26</v>
      </c>
    </row>
    <row r="45" spans="1:10" ht="14.25">
      <c r="A45" s="8" t="s">
        <v>45</v>
      </c>
      <c r="B45" s="37">
        <v>9327</v>
      </c>
      <c r="C45" s="23">
        <f t="shared" si="0"/>
        <v>19</v>
      </c>
      <c r="D45" s="21">
        <f t="shared" si="1"/>
        <v>177213</v>
      </c>
      <c r="E45" s="22"/>
      <c r="F45" s="22"/>
      <c r="G45" s="21"/>
      <c r="H45" s="24">
        <v>42855</v>
      </c>
      <c r="I45" s="25" t="s">
        <v>81</v>
      </c>
      <c r="J45" s="23">
        <f t="shared" si="2"/>
        <v>19</v>
      </c>
    </row>
    <row r="46" spans="1:10" ht="14.25">
      <c r="A46" s="26" t="s">
        <v>46</v>
      </c>
      <c r="B46" s="37">
        <v>317.64</v>
      </c>
      <c r="C46" s="23">
        <f t="shared" si="0"/>
        <v>-21</v>
      </c>
      <c r="D46" s="21">
        <f t="shared" si="1"/>
        <v>-6670.44</v>
      </c>
      <c r="E46" s="22"/>
      <c r="F46" s="22"/>
      <c r="G46" s="21"/>
      <c r="H46" s="24">
        <v>42895</v>
      </c>
      <c r="I46" s="25" t="s">
        <v>81</v>
      </c>
      <c r="J46" s="23">
        <f t="shared" si="2"/>
        <v>-21</v>
      </c>
    </row>
    <row r="47" spans="1:10" ht="14.25">
      <c r="A47" s="8" t="s">
        <v>47</v>
      </c>
      <c r="B47" s="37">
        <v>358.55</v>
      </c>
      <c r="C47" s="23">
        <f t="shared" si="0"/>
        <v>-21</v>
      </c>
      <c r="D47" s="21">
        <f t="shared" si="1"/>
        <v>-7529.55</v>
      </c>
      <c r="E47" s="22"/>
      <c r="F47" s="22"/>
      <c r="G47" s="21"/>
      <c r="H47" s="24">
        <v>42895</v>
      </c>
      <c r="I47" s="25" t="s">
        <v>81</v>
      </c>
      <c r="J47" s="23">
        <f t="shared" si="2"/>
        <v>-21</v>
      </c>
    </row>
    <row r="48" spans="1:10" ht="14.25">
      <c r="A48" s="26" t="s">
        <v>48</v>
      </c>
      <c r="B48" s="37">
        <v>1204.21</v>
      </c>
      <c r="C48" s="23">
        <f t="shared" si="0"/>
        <v>-7</v>
      </c>
      <c r="D48" s="21">
        <f t="shared" si="1"/>
        <v>-8429.470000000001</v>
      </c>
      <c r="E48" s="22"/>
      <c r="F48" s="22"/>
      <c r="G48" s="21"/>
      <c r="H48" s="24">
        <v>42881</v>
      </c>
      <c r="I48" s="25" t="s">
        <v>81</v>
      </c>
      <c r="J48" s="23">
        <f t="shared" si="2"/>
        <v>-7</v>
      </c>
    </row>
    <row r="49" spans="1:10" ht="14.25">
      <c r="A49" s="8" t="s">
        <v>49</v>
      </c>
      <c r="B49" s="37">
        <v>193.25</v>
      </c>
      <c r="C49" s="23">
        <f t="shared" si="0"/>
        <v>-8</v>
      </c>
      <c r="D49" s="21">
        <f t="shared" si="1"/>
        <v>-1546</v>
      </c>
      <c r="E49" s="22"/>
      <c r="F49" s="22"/>
      <c r="G49" s="21"/>
      <c r="H49" s="24">
        <v>42882</v>
      </c>
      <c r="I49" s="25" t="s">
        <v>81</v>
      </c>
      <c r="J49" s="23">
        <f t="shared" si="2"/>
        <v>-8</v>
      </c>
    </row>
    <row r="50" spans="1:10" ht="13.5" customHeight="1">
      <c r="A50" s="26" t="s">
        <v>50</v>
      </c>
      <c r="B50" s="37">
        <v>304.56</v>
      </c>
      <c r="C50" s="23">
        <f t="shared" si="0"/>
        <v>-4</v>
      </c>
      <c r="D50" s="21">
        <f t="shared" si="1"/>
        <v>-1218.24</v>
      </c>
      <c r="E50" s="22"/>
      <c r="F50" s="22"/>
      <c r="G50" s="21"/>
      <c r="H50" s="24">
        <v>42878</v>
      </c>
      <c r="I50" s="25" t="s">
        <v>81</v>
      </c>
      <c r="J50" s="23">
        <f t="shared" si="2"/>
        <v>-4</v>
      </c>
    </row>
    <row r="51" spans="1:10" ht="14.25">
      <c r="A51" s="8" t="s">
        <v>51</v>
      </c>
      <c r="B51" s="37">
        <v>844.8</v>
      </c>
      <c r="C51" s="23">
        <f t="shared" si="0"/>
        <v>2</v>
      </c>
      <c r="D51" s="21">
        <f t="shared" si="1"/>
        <v>1689.6</v>
      </c>
      <c r="E51" s="22"/>
      <c r="F51" s="22"/>
      <c r="G51" s="21"/>
      <c r="H51" s="24">
        <v>42872</v>
      </c>
      <c r="I51" s="25" t="s">
        <v>81</v>
      </c>
      <c r="J51" s="23">
        <f t="shared" si="2"/>
        <v>2</v>
      </c>
    </row>
    <row r="52" spans="1:10" ht="14.25">
      <c r="A52" s="26" t="s">
        <v>52</v>
      </c>
      <c r="B52" s="37">
        <v>958</v>
      </c>
      <c r="C52" s="23">
        <f t="shared" si="0"/>
        <v>-26</v>
      </c>
      <c r="D52" s="21">
        <f t="shared" si="1"/>
        <v>-24908</v>
      </c>
      <c r="E52" s="22"/>
      <c r="F52" s="22"/>
      <c r="G52" s="21"/>
      <c r="H52" s="24">
        <v>42900</v>
      </c>
      <c r="I52" s="25" t="s">
        <v>81</v>
      </c>
      <c r="J52" s="23">
        <f t="shared" si="2"/>
        <v>-26</v>
      </c>
    </row>
    <row r="53" spans="1:10" ht="14.25">
      <c r="A53" s="8" t="s">
        <v>53</v>
      </c>
      <c r="B53" s="37">
        <v>4.72</v>
      </c>
      <c r="C53" s="23">
        <f t="shared" si="0"/>
        <v>9</v>
      </c>
      <c r="D53" s="21">
        <f t="shared" si="1"/>
        <v>42.48</v>
      </c>
      <c r="E53" s="22"/>
      <c r="F53" s="22"/>
      <c r="G53" s="21"/>
      <c r="H53" s="24">
        <v>42865</v>
      </c>
      <c r="I53" s="25" t="s">
        <v>81</v>
      </c>
      <c r="J53" s="23">
        <f t="shared" si="2"/>
        <v>9</v>
      </c>
    </row>
    <row r="54" spans="1:10" ht="14.25">
      <c r="A54" s="26" t="s">
        <v>54</v>
      </c>
      <c r="B54" s="37">
        <v>557.18</v>
      </c>
      <c r="C54" s="23">
        <f t="shared" si="0"/>
        <v>10</v>
      </c>
      <c r="D54" s="21">
        <f t="shared" si="1"/>
        <v>5571.799999999999</v>
      </c>
      <c r="E54" s="22"/>
      <c r="F54" s="22"/>
      <c r="G54" s="21"/>
      <c r="H54" s="24">
        <v>42864</v>
      </c>
      <c r="I54" s="25" t="s">
        <v>81</v>
      </c>
      <c r="J54" s="23">
        <f t="shared" si="2"/>
        <v>10</v>
      </c>
    </row>
    <row r="55" spans="1:10" ht="14.25">
      <c r="A55" s="8" t="s">
        <v>55</v>
      </c>
      <c r="B55" s="37">
        <v>74.8</v>
      </c>
      <c r="C55" s="23">
        <f t="shared" si="0"/>
        <v>13</v>
      </c>
      <c r="D55" s="21">
        <f t="shared" si="1"/>
        <v>972.4</v>
      </c>
      <c r="E55" s="22"/>
      <c r="F55" s="22"/>
      <c r="G55" s="21"/>
      <c r="H55" s="24">
        <v>42861</v>
      </c>
      <c r="I55" s="25" t="s">
        <v>81</v>
      </c>
      <c r="J55" s="23">
        <f t="shared" si="2"/>
        <v>13</v>
      </c>
    </row>
    <row r="56" spans="1:10" ht="14.25">
      <c r="A56" s="26" t="s">
        <v>56</v>
      </c>
      <c r="B56" s="37">
        <v>192.1</v>
      </c>
      <c r="C56" s="23">
        <f t="shared" si="0"/>
        <v>22</v>
      </c>
      <c r="D56" s="21">
        <f t="shared" si="1"/>
        <v>4226.2</v>
      </c>
      <c r="E56" s="22"/>
      <c r="F56" s="22"/>
      <c r="G56" s="21"/>
      <c r="H56" s="24">
        <v>42852</v>
      </c>
      <c r="I56" s="25" t="s">
        <v>81</v>
      </c>
      <c r="J56" s="23">
        <f t="shared" si="2"/>
        <v>22</v>
      </c>
    </row>
    <row r="57" spans="1:10" ht="14.25">
      <c r="A57" s="8" t="s">
        <v>57</v>
      </c>
      <c r="B57" s="37">
        <v>190.38</v>
      </c>
      <c r="C57" s="23">
        <f t="shared" si="0"/>
        <v>13</v>
      </c>
      <c r="D57" s="21">
        <f t="shared" si="1"/>
        <v>2474.94</v>
      </c>
      <c r="E57" s="22"/>
      <c r="F57" s="22"/>
      <c r="G57" s="21"/>
      <c r="H57" s="24">
        <v>42861</v>
      </c>
      <c r="I57" s="25" t="s">
        <v>81</v>
      </c>
      <c r="J57" s="23">
        <f t="shared" si="2"/>
        <v>13</v>
      </c>
    </row>
    <row r="58" spans="1:10" ht="14.25">
      <c r="A58" s="26" t="s">
        <v>58</v>
      </c>
      <c r="B58" s="37">
        <v>295</v>
      </c>
      <c r="C58" s="23">
        <f t="shared" si="0"/>
        <v>41</v>
      </c>
      <c r="D58" s="21">
        <f t="shared" si="1"/>
        <v>12095</v>
      </c>
      <c r="E58" s="22"/>
      <c r="F58" s="22"/>
      <c r="G58" s="21"/>
      <c r="H58" s="24">
        <v>42833</v>
      </c>
      <c r="I58" s="25" t="s">
        <v>81</v>
      </c>
      <c r="J58" s="23">
        <f t="shared" si="2"/>
        <v>41</v>
      </c>
    </row>
    <row r="59" spans="1:10" ht="14.25">
      <c r="A59" s="8" t="s">
        <v>59</v>
      </c>
      <c r="B59" s="37">
        <v>909.7</v>
      </c>
      <c r="C59" s="23">
        <f t="shared" si="0"/>
        <v>-23</v>
      </c>
      <c r="D59" s="21">
        <f t="shared" si="1"/>
        <v>-20923.100000000002</v>
      </c>
      <c r="E59" s="22"/>
      <c r="F59" s="22"/>
      <c r="G59" s="21"/>
      <c r="H59" s="24">
        <v>42897</v>
      </c>
      <c r="I59" s="25" t="s">
        <v>81</v>
      </c>
      <c r="J59" s="23">
        <f t="shared" si="2"/>
        <v>-23</v>
      </c>
    </row>
    <row r="60" spans="1:10" ht="14.25">
      <c r="A60" s="26" t="s">
        <v>60</v>
      </c>
      <c r="B60" s="37">
        <v>27.36</v>
      </c>
      <c r="C60" s="23">
        <f t="shared" si="0"/>
        <v>-11</v>
      </c>
      <c r="D60" s="21">
        <f t="shared" si="1"/>
        <v>-300.96</v>
      </c>
      <c r="E60" s="22"/>
      <c r="F60" s="22"/>
      <c r="G60" s="21"/>
      <c r="H60" s="24">
        <v>42895</v>
      </c>
      <c r="I60" s="25" t="s">
        <v>82</v>
      </c>
      <c r="J60" s="23">
        <f t="shared" si="2"/>
        <v>-11</v>
      </c>
    </row>
    <row r="61" spans="1:10" ht="14.25">
      <c r="A61" s="8" t="s">
        <v>61</v>
      </c>
      <c r="B61" s="37">
        <v>42.52</v>
      </c>
      <c r="C61" s="23">
        <f t="shared" si="0"/>
        <v>2</v>
      </c>
      <c r="D61" s="21">
        <f t="shared" si="1"/>
        <v>85.04</v>
      </c>
      <c r="E61" s="22"/>
      <c r="F61" s="22"/>
      <c r="G61" s="21"/>
      <c r="H61" s="24">
        <v>42882</v>
      </c>
      <c r="I61" s="25" t="s">
        <v>82</v>
      </c>
      <c r="J61" s="23">
        <f t="shared" si="2"/>
        <v>2</v>
      </c>
    </row>
    <row r="62" spans="1:10" ht="14.25">
      <c r="A62" s="26" t="s">
        <v>62</v>
      </c>
      <c r="B62" s="37">
        <v>67</v>
      </c>
      <c r="C62" s="23">
        <f t="shared" si="0"/>
        <v>6</v>
      </c>
      <c r="D62" s="21">
        <f t="shared" si="1"/>
        <v>402</v>
      </c>
      <c r="E62" s="22"/>
      <c r="F62" s="22"/>
      <c r="G62" s="21"/>
      <c r="H62" s="24">
        <v>42878</v>
      </c>
      <c r="I62" s="25" t="s">
        <v>82</v>
      </c>
      <c r="J62" s="23">
        <f t="shared" si="2"/>
        <v>6</v>
      </c>
    </row>
    <row r="63" spans="1:10" ht="14.25">
      <c r="A63" s="8" t="s">
        <v>63</v>
      </c>
      <c r="B63" s="37">
        <v>185.86</v>
      </c>
      <c r="C63" s="23">
        <f t="shared" si="0"/>
        <v>12</v>
      </c>
      <c r="D63" s="21">
        <f t="shared" si="1"/>
        <v>2230.32</v>
      </c>
      <c r="E63" s="22"/>
      <c r="F63" s="22"/>
      <c r="G63" s="21"/>
      <c r="H63" s="24">
        <v>42872</v>
      </c>
      <c r="I63" s="25" t="s">
        <v>82</v>
      </c>
      <c r="J63" s="23">
        <f t="shared" si="2"/>
        <v>12</v>
      </c>
    </row>
    <row r="64" spans="1:10" ht="14.25">
      <c r="A64" s="26" t="s">
        <v>64</v>
      </c>
      <c r="B64" s="37">
        <v>210.76</v>
      </c>
      <c r="C64" s="23">
        <f t="shared" si="0"/>
        <v>-16</v>
      </c>
      <c r="D64" s="21">
        <f t="shared" si="1"/>
        <v>-3372.16</v>
      </c>
      <c r="E64" s="22"/>
      <c r="F64" s="22"/>
      <c r="G64" s="21"/>
      <c r="H64" s="24">
        <v>42900</v>
      </c>
      <c r="I64" s="25" t="s">
        <v>82</v>
      </c>
      <c r="J64" s="23">
        <f t="shared" si="2"/>
        <v>-16</v>
      </c>
    </row>
    <row r="65" spans="1:10" ht="14.25">
      <c r="A65" s="8" t="s">
        <v>65</v>
      </c>
      <c r="B65" s="37">
        <v>31.45</v>
      </c>
      <c r="C65" s="23">
        <f t="shared" si="0"/>
        <v>-11</v>
      </c>
      <c r="D65" s="21">
        <f t="shared" si="1"/>
        <v>-345.95</v>
      </c>
      <c r="E65" s="22"/>
      <c r="F65" s="22"/>
      <c r="G65" s="21"/>
      <c r="H65" s="24">
        <v>42895</v>
      </c>
      <c r="I65" s="25" t="s">
        <v>82</v>
      </c>
      <c r="J65" s="23">
        <f t="shared" si="2"/>
        <v>-11</v>
      </c>
    </row>
    <row r="66" spans="1:10" ht="14.25">
      <c r="A66" s="26" t="s">
        <v>66</v>
      </c>
      <c r="B66" s="37">
        <v>130</v>
      </c>
      <c r="C66" s="23">
        <f t="shared" si="0"/>
        <v>-16</v>
      </c>
      <c r="D66" s="21">
        <f t="shared" si="1"/>
        <v>-2080</v>
      </c>
      <c r="E66" s="22"/>
      <c r="F66" s="22"/>
      <c r="G66" s="21"/>
      <c r="H66" s="24">
        <v>42916</v>
      </c>
      <c r="I66" s="25" t="s">
        <v>83</v>
      </c>
      <c r="J66" s="23">
        <f t="shared" si="2"/>
        <v>-16</v>
      </c>
    </row>
    <row r="67" spans="1:10" ht="14.25">
      <c r="A67" s="8" t="s">
        <v>67</v>
      </c>
      <c r="B67" s="37">
        <v>545.45</v>
      </c>
      <c r="C67" s="23">
        <f t="shared" si="0"/>
        <v>-16</v>
      </c>
      <c r="D67" s="21">
        <f t="shared" si="1"/>
        <v>-8727.2</v>
      </c>
      <c r="E67" s="22"/>
      <c r="F67" s="22"/>
      <c r="G67" s="21"/>
      <c r="H67" s="24">
        <v>42916</v>
      </c>
      <c r="I67" s="25" t="s">
        <v>83</v>
      </c>
      <c r="J67" s="23">
        <f t="shared" si="2"/>
        <v>-16</v>
      </c>
    </row>
    <row r="68" spans="1:10" ht="14.25">
      <c r="A68" s="26" t="s">
        <v>68</v>
      </c>
      <c r="B68" s="37">
        <v>520</v>
      </c>
      <c r="C68" s="23">
        <f t="shared" si="0"/>
        <v>-15</v>
      </c>
      <c r="D68" s="21">
        <f t="shared" si="1"/>
        <v>-7800</v>
      </c>
      <c r="E68" s="22"/>
      <c r="F68" s="22"/>
      <c r="G68" s="21"/>
      <c r="H68" s="24">
        <v>42915</v>
      </c>
      <c r="I68" s="25" t="s">
        <v>83</v>
      </c>
      <c r="J68" s="23">
        <f t="shared" si="2"/>
        <v>-15</v>
      </c>
    </row>
    <row r="69" spans="1:10" ht="14.25">
      <c r="A69" s="8" t="s">
        <v>69</v>
      </c>
      <c r="B69" s="37">
        <v>620</v>
      </c>
      <c r="C69" s="23">
        <f t="shared" si="0"/>
        <v>-2</v>
      </c>
      <c r="D69" s="21">
        <f t="shared" si="1"/>
        <v>-1240</v>
      </c>
      <c r="E69" s="22"/>
      <c r="F69" s="22"/>
      <c r="G69" s="21"/>
      <c r="H69" s="24">
        <v>42902</v>
      </c>
      <c r="I69" s="25" t="s">
        <v>83</v>
      </c>
      <c r="J69" s="23">
        <f t="shared" si="2"/>
        <v>-2</v>
      </c>
    </row>
    <row r="70" spans="1:10" ht="14.25">
      <c r="A70" s="26" t="s">
        <v>70</v>
      </c>
      <c r="B70" s="37">
        <v>1240</v>
      </c>
      <c r="C70" s="23">
        <f t="shared" si="0"/>
        <v>7</v>
      </c>
      <c r="D70" s="21">
        <f t="shared" si="1"/>
        <v>8680</v>
      </c>
      <c r="E70" s="22"/>
      <c r="F70" s="22"/>
      <c r="G70" s="21"/>
      <c r="H70" s="24">
        <v>42893</v>
      </c>
      <c r="I70" s="25" t="s">
        <v>83</v>
      </c>
      <c r="J70" s="23">
        <f t="shared" si="2"/>
        <v>7</v>
      </c>
    </row>
    <row r="71" spans="1:10" ht="14.25">
      <c r="A71" s="8" t="s">
        <v>71</v>
      </c>
      <c r="B71" s="37">
        <v>60</v>
      </c>
      <c r="C71" s="23">
        <f aca="true" t="shared" si="3" ref="C71:C78">J71</f>
        <v>5</v>
      </c>
      <c r="D71" s="21">
        <f aca="true" t="shared" si="4" ref="D71:D78">B71*C71</f>
        <v>300</v>
      </c>
      <c r="E71" s="22"/>
      <c r="F71" s="22"/>
      <c r="G71" s="21"/>
      <c r="H71" s="24">
        <v>42895</v>
      </c>
      <c r="I71" s="25" t="s">
        <v>83</v>
      </c>
      <c r="J71" s="23">
        <f t="shared" si="2"/>
        <v>5</v>
      </c>
    </row>
    <row r="72" spans="1:10" ht="14.25">
      <c r="A72" s="26" t="s">
        <v>72</v>
      </c>
      <c r="B72" s="37">
        <v>30</v>
      </c>
      <c r="C72" s="23">
        <f t="shared" si="3"/>
        <v>-7</v>
      </c>
      <c r="D72" s="21">
        <f t="shared" si="4"/>
        <v>-210</v>
      </c>
      <c r="E72" s="22"/>
      <c r="F72" s="22"/>
      <c r="G72" s="21"/>
      <c r="H72" s="24">
        <v>42907</v>
      </c>
      <c r="I72" s="25" t="s">
        <v>83</v>
      </c>
      <c r="J72" s="23">
        <f t="shared" si="2"/>
        <v>-7</v>
      </c>
    </row>
    <row r="73" spans="1:10" ht="14.25">
      <c r="A73" s="8" t="s">
        <v>73</v>
      </c>
      <c r="B73" s="37">
        <v>10.59</v>
      </c>
      <c r="C73" s="23">
        <f t="shared" si="3"/>
        <v>-16</v>
      </c>
      <c r="D73" s="21">
        <f t="shared" si="4"/>
        <v>-169.44</v>
      </c>
      <c r="E73" s="22"/>
      <c r="F73" s="22"/>
      <c r="G73" s="21"/>
      <c r="H73" s="24">
        <v>42916</v>
      </c>
      <c r="I73" s="25" t="s">
        <v>83</v>
      </c>
      <c r="J73" s="23">
        <f aca="true" t="shared" si="5" ref="J73:J78">I73-H73</f>
        <v>-16</v>
      </c>
    </row>
    <row r="74" spans="1:10" ht="14.25">
      <c r="A74" s="26" t="s">
        <v>74</v>
      </c>
      <c r="B74" s="37">
        <v>165</v>
      </c>
      <c r="C74" s="23">
        <f t="shared" si="3"/>
        <v>-16</v>
      </c>
      <c r="D74" s="21">
        <f t="shared" si="4"/>
        <v>-2640</v>
      </c>
      <c r="E74" s="22"/>
      <c r="F74" s="22"/>
      <c r="G74" s="21"/>
      <c r="H74" s="24">
        <v>42916</v>
      </c>
      <c r="I74" s="25" t="s">
        <v>83</v>
      </c>
      <c r="J74" s="23">
        <f t="shared" si="5"/>
        <v>-16</v>
      </c>
    </row>
    <row r="75" spans="1:10" ht="14.25">
      <c r="A75" s="8" t="s">
        <v>75</v>
      </c>
      <c r="B75" s="37">
        <v>1117</v>
      </c>
      <c r="C75" s="23">
        <f t="shared" si="3"/>
        <v>-23</v>
      </c>
      <c r="D75" s="21">
        <f t="shared" si="4"/>
        <v>-25691</v>
      </c>
      <c r="E75" s="22"/>
      <c r="F75" s="22"/>
      <c r="G75" s="21"/>
      <c r="H75" s="24">
        <v>42923</v>
      </c>
      <c r="I75" s="25" t="s">
        <v>83</v>
      </c>
      <c r="J75" s="23">
        <f t="shared" si="5"/>
        <v>-23</v>
      </c>
    </row>
    <row r="76" spans="1:10" ht="14.25">
      <c r="A76" s="26" t="s">
        <v>76</v>
      </c>
      <c r="B76" s="37">
        <v>128</v>
      </c>
      <c r="C76" s="23">
        <f t="shared" si="3"/>
        <v>-16</v>
      </c>
      <c r="D76" s="21">
        <f t="shared" si="4"/>
        <v>-2048</v>
      </c>
      <c r="E76" s="22"/>
      <c r="F76" s="22"/>
      <c r="G76" s="21"/>
      <c r="H76" s="24">
        <v>42916</v>
      </c>
      <c r="I76" s="25" t="s">
        <v>83</v>
      </c>
      <c r="J76" s="23">
        <f t="shared" si="5"/>
        <v>-16</v>
      </c>
    </row>
    <row r="77" spans="1:10" ht="14.25">
      <c r="A77" s="8" t="s">
        <v>77</v>
      </c>
      <c r="B77" s="37">
        <v>128</v>
      </c>
      <c r="C77" s="23">
        <f t="shared" si="3"/>
        <v>-15</v>
      </c>
      <c r="D77" s="21">
        <f t="shared" si="4"/>
        <v>-1920</v>
      </c>
      <c r="E77" s="22"/>
      <c r="F77" s="22"/>
      <c r="G77" s="21"/>
      <c r="H77" s="24">
        <v>42915</v>
      </c>
      <c r="I77" s="25" t="s">
        <v>83</v>
      </c>
      <c r="J77" s="23">
        <f t="shared" si="5"/>
        <v>-15</v>
      </c>
    </row>
    <row r="78" spans="1:10" ht="14.25">
      <c r="A78" s="26" t="s">
        <v>78</v>
      </c>
      <c r="B78" s="37">
        <v>128</v>
      </c>
      <c r="C78" s="23">
        <f t="shared" si="3"/>
        <v>-11</v>
      </c>
      <c r="D78" s="21">
        <f t="shared" si="4"/>
        <v>-1408</v>
      </c>
      <c r="E78" s="22"/>
      <c r="F78" s="22"/>
      <c r="G78" s="21"/>
      <c r="H78" s="24">
        <v>42911</v>
      </c>
      <c r="I78" s="25" t="s">
        <v>83</v>
      </c>
      <c r="J78" s="23">
        <f t="shared" si="5"/>
        <v>-11</v>
      </c>
    </row>
    <row r="79" spans="1:10" ht="18.75">
      <c r="A79" s="36" t="s">
        <v>9</v>
      </c>
      <c r="B79" s="27">
        <f>SUM(B9:B78)</f>
        <v>43865.49999999999</v>
      </c>
      <c r="C79" s="28">
        <f>SUM(C9:C78)</f>
        <v>-742</v>
      </c>
      <c r="D79" s="29">
        <f>SUM(D9:D78)</f>
        <v>-333108.6</v>
      </c>
      <c r="E79" s="30"/>
      <c r="F79" s="30"/>
      <c r="G79" s="29"/>
      <c r="H79" s="31"/>
      <c r="I79" s="32"/>
      <c r="J79" s="28">
        <f>SUM(J9:J78)</f>
        <v>-742</v>
      </c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tssb6111</cp:lastModifiedBy>
  <cp:lastPrinted>2017-11-21T13:17:43Z</cp:lastPrinted>
  <dcterms:created xsi:type="dcterms:W3CDTF">2016-11-09T12:23:52Z</dcterms:created>
  <dcterms:modified xsi:type="dcterms:W3CDTF">2017-11-21T13:44:57Z</dcterms:modified>
  <cp:category/>
  <cp:version/>
  <cp:contentType/>
  <cp:contentStatus/>
</cp:coreProperties>
</file>