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2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<sst xmlns="http://schemas.openxmlformats.org/spreadsheetml/2006/main" count="63" uniqueCount="39">
  <si>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</si>
  <si>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</si>
  <si>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</si>
  <si>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</si>
  <si>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</si>
  <si>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</si>
  <si>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</si>
  <si>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</si>
  <si>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</si>
  <si>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</si>
  <si>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</si>
  <si>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</si>
  <si>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</si>
  <si>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</si>
  <si>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</si>
  <si>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</si>
  <si>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</si>
  <si>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</si>
  <si>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</si>
  <si>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</si>
  <si>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OPICINA - OPCINE CON  LINGUA D' INS.SLOVENA</t>
  </si>
  <si>
    <t>34100 TRIESTE (TS) P.le Monte Re, 2 C.F. 90135570324 C.M. TSIC818007</t>
  </si>
  <si>
    <t>70/P del 14/01/2021</t>
  </si>
  <si>
    <t>84 /PA del 31/12/2020</t>
  </si>
  <si>
    <t>48/PA del 28/12/2020</t>
  </si>
  <si>
    <t>010661/10 del 30/12/2020</t>
  </si>
  <si>
    <t>000133/PA del 31/12/2020</t>
  </si>
  <si>
    <t>2021000216 del 11/01/2021</t>
  </si>
  <si>
    <t>1 del 15/01/2021</t>
  </si>
  <si>
    <t>A20020201000051118 del 31/12/2020</t>
  </si>
  <si>
    <t>A20020201000051117 del 31/12/2020</t>
  </si>
  <si>
    <t>V3-17076 del 31/12/2020</t>
  </si>
  <si>
    <t>20214E00974 del 11/01/2021</t>
  </si>
  <si>
    <t>01/PA del 04/02/2021</t>
  </si>
  <si>
    <t>34PA del 21/01/2021</t>
  </si>
  <si>
    <t>8 /04 del 28/01/2021</t>
  </si>
  <si>
    <t>1/03 del 26/01/2021</t>
  </si>
  <si>
    <t>1010669211 del 24/02/2021</t>
  </si>
  <si>
    <t>1010669644 del 25/02/2021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</si>
</sst>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2021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17</v>
      </c>
      <c r="B10" s="38"/>
      <c r="C10" s="37">
        <f>SUM(C16:D19)</f>
        <v>10979.06</v>
      </c>
      <c r="D10" s="38"/>
      <c r="E10" s="48">
        <f>('Trimestre 1'!H1+'Trimestre 2'!H1+'Trimestre 3'!H1+'Trimestre 4'!H1)/C10</f>
        <v>-8.848017043353437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17</v>
      </c>
      <c r="C16" s="29">
        <f>'Trimestre 1'!B1</f>
        <v>10979.06</v>
      </c>
      <c r="D16" s="39"/>
      <c r="E16" s="29">
        <f>'Trimestre 1'!G1</f>
        <v>-8.848017043353437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29">
        <f>'Trimestre 2'!B1</f>
        <v>0</v>
      </c>
      <c r="D17" s="39"/>
      <c r="E17" s="29">
        <f>'Trimestre 2'!G1</f>
        <v>0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29">
        <f>'Trimestre 3'!B1</f>
        <v>0</v>
      </c>
      <c r="D18" s="39"/>
      <c r="E18" s="29">
        <f>'Trimestre 3'!G1</f>
        <v>0</v>
      </c>
      <c r="F18" s="30"/>
    </row>
    <row r="19" spans="1:6" ht="21.75" customHeight="1" thickBot="1">
      <c r="A19" s="24" t="s">
        <v>18</v>
      </c>
      <c r="B19" s="25">
        <f>'Trimestre 4'!C1</f>
        <v>0</v>
      </c>
      <c r="C19" s="34">
        <f>'Trimestre 4'!B1</f>
        <v>0</v>
      </c>
      <c r="D19" s="36"/>
      <c r="E19" s="34">
        <f>'Trimestre 4'!G1</f>
        <v>0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10979.06</v>
      </c>
      <c r="C1">
        <f>COUNTA(A4:A203)</f>
        <v>17</v>
      </c>
      <c r="G1" s="20">
        <f>IF(B1&lt;&gt;0,H1/B1,0)</f>
        <v>-8.848017043353437</v>
      </c>
      <c r="H1" s="19">
        <f>SUM(H4:H195)</f>
        <v>-97142.90999999999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167.21</v>
      </c>
      <c r="C4" s="17">
        <v>44244</v>
      </c>
      <c r="D4" s="17">
        <v>44218</v>
      </c>
      <c r="E4" s="17"/>
      <c r="F4" s="17"/>
      <c r="G4" s="1">
        <f>D4-C4-(F4-E4)</f>
        <v>-26</v>
      </c>
      <c r="H4" s="16">
        <f>B4*G4</f>
        <v>-4347.46</v>
      </c>
    </row>
    <row r="5" spans="1:8" ht="15">
      <c r="A5" s="28" t="s">
        <v>23</v>
      </c>
      <c r="B5" s="16">
        <v>45.85</v>
      </c>
      <c r="C5" s="17">
        <v>44244</v>
      </c>
      <c r="D5" s="17">
        <v>44218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-1192.1000000000001</v>
      </c>
    </row>
    <row r="6" spans="1:8" ht="15">
      <c r="A6" s="28" t="s">
        <v>24</v>
      </c>
      <c r="B6" s="16">
        <v>600</v>
      </c>
      <c r="C6" s="17">
        <v>44225</v>
      </c>
      <c r="D6" s="17">
        <v>44218</v>
      </c>
      <c r="E6" s="17"/>
      <c r="F6" s="17"/>
      <c r="G6" s="1">
        <f t="shared" si="0"/>
        <v>-7</v>
      </c>
      <c r="H6" s="16">
        <f t="shared" si="1"/>
        <v>-4200</v>
      </c>
    </row>
    <row r="7" spans="1:8" ht="15">
      <c r="A7" s="28" t="s">
        <v>25</v>
      </c>
      <c r="B7" s="16">
        <v>164.25</v>
      </c>
      <c r="C7" s="17">
        <v>44230</v>
      </c>
      <c r="D7" s="17">
        <v>44218</v>
      </c>
      <c r="E7" s="17"/>
      <c r="F7" s="17"/>
      <c r="G7" s="1">
        <f t="shared" si="0"/>
        <v>-12</v>
      </c>
      <c r="H7" s="16">
        <f t="shared" si="1"/>
        <v>-1971</v>
      </c>
    </row>
    <row r="8" spans="1:8" ht="15">
      <c r="A8" s="28" t="s">
        <v>26</v>
      </c>
      <c r="B8" s="16">
        <v>2972.85</v>
      </c>
      <c r="C8" s="17">
        <v>44233</v>
      </c>
      <c r="D8" s="17">
        <v>44218</v>
      </c>
      <c r="E8" s="17"/>
      <c r="F8" s="17"/>
      <c r="G8" s="1">
        <f t="shared" si="0"/>
        <v>-15</v>
      </c>
      <c r="H8" s="16">
        <f t="shared" si="1"/>
        <v>-44592.75</v>
      </c>
    </row>
    <row r="9" spans="1:8" ht="15">
      <c r="A9" s="28" t="s">
        <v>27</v>
      </c>
      <c r="B9" s="16">
        <v>2470.5</v>
      </c>
      <c r="C9" s="17">
        <v>44237</v>
      </c>
      <c r="D9" s="17">
        <v>44218</v>
      </c>
      <c r="E9" s="17"/>
      <c r="F9" s="17"/>
      <c r="G9" s="1">
        <f t="shared" si="0"/>
        <v>-19</v>
      </c>
      <c r="H9" s="16">
        <f t="shared" si="1"/>
        <v>-46939.5</v>
      </c>
    </row>
    <row r="10" spans="1:8" ht="15">
      <c r="A10" s="28" t="s">
        <v>28</v>
      </c>
      <c r="B10" s="16">
        <v>430.33</v>
      </c>
      <c r="C10" s="17">
        <v>44248</v>
      </c>
      <c r="D10" s="17">
        <v>44218</v>
      </c>
      <c r="E10" s="17"/>
      <c r="F10" s="17"/>
      <c r="G10" s="1">
        <f t="shared" si="0"/>
        <v>-30</v>
      </c>
      <c r="H10" s="16">
        <f t="shared" si="1"/>
        <v>-12909.9</v>
      </c>
    </row>
    <row r="11" spans="1:8" ht="15">
      <c r="A11" s="28" t="s">
        <v>29</v>
      </c>
      <c r="B11" s="16">
        <v>79</v>
      </c>
      <c r="C11" s="17">
        <v>44230</v>
      </c>
      <c r="D11" s="17">
        <v>44218</v>
      </c>
      <c r="E11" s="17"/>
      <c r="F11" s="17"/>
      <c r="G11" s="1">
        <f t="shared" si="0"/>
        <v>-12</v>
      </c>
      <c r="H11" s="16">
        <f t="shared" si="1"/>
        <v>-948</v>
      </c>
    </row>
    <row r="12" spans="1:8" ht="15">
      <c r="A12" s="28" t="s">
        <v>30</v>
      </c>
      <c r="B12" s="16">
        <v>153</v>
      </c>
      <c r="C12" s="17">
        <v>44230</v>
      </c>
      <c r="D12" s="17">
        <v>44218</v>
      </c>
      <c r="E12" s="17"/>
      <c r="F12" s="17"/>
      <c r="G12" s="1">
        <f t="shared" si="0"/>
        <v>-12</v>
      </c>
      <c r="H12" s="16">
        <f t="shared" si="1"/>
        <v>-1836</v>
      </c>
    </row>
    <row r="13" spans="1:8" ht="15">
      <c r="A13" s="28" t="s">
        <v>31</v>
      </c>
      <c r="B13" s="16">
        <v>199.77</v>
      </c>
      <c r="C13" s="17">
        <v>44238</v>
      </c>
      <c r="D13" s="17">
        <v>44218</v>
      </c>
      <c r="E13" s="17"/>
      <c r="F13" s="17"/>
      <c r="G13" s="1">
        <f t="shared" si="0"/>
        <v>-20</v>
      </c>
      <c r="H13" s="16">
        <f t="shared" si="1"/>
        <v>-3995.4</v>
      </c>
    </row>
    <row r="14" spans="1:8" ht="15">
      <c r="A14" s="28" t="s">
        <v>32</v>
      </c>
      <c r="B14" s="16">
        <v>2400</v>
      </c>
      <c r="C14" s="17">
        <v>44244</v>
      </c>
      <c r="D14" s="17">
        <v>44260</v>
      </c>
      <c r="E14" s="17"/>
      <c r="F14" s="17"/>
      <c r="G14" s="1">
        <f t="shared" si="0"/>
        <v>16</v>
      </c>
      <c r="H14" s="16">
        <f t="shared" si="1"/>
        <v>38400</v>
      </c>
    </row>
    <row r="15" spans="1:8" ht="15">
      <c r="A15" s="28" t="s">
        <v>33</v>
      </c>
      <c r="B15" s="16">
        <v>300</v>
      </c>
      <c r="C15" s="17">
        <v>44267</v>
      </c>
      <c r="D15" s="17">
        <v>44260</v>
      </c>
      <c r="E15" s="17"/>
      <c r="F15" s="17"/>
      <c r="G15" s="1">
        <f t="shared" si="0"/>
        <v>-7</v>
      </c>
      <c r="H15" s="16">
        <f t="shared" si="1"/>
        <v>-2100</v>
      </c>
    </row>
    <row r="16" spans="1:8" ht="15">
      <c r="A16" s="28" t="s">
        <v>34</v>
      </c>
      <c r="B16" s="16">
        <v>294</v>
      </c>
      <c r="C16" s="17">
        <v>44252</v>
      </c>
      <c r="D16" s="17">
        <v>44260</v>
      </c>
      <c r="E16" s="17"/>
      <c r="F16" s="17"/>
      <c r="G16" s="1">
        <f t="shared" si="0"/>
        <v>8</v>
      </c>
      <c r="H16" s="16">
        <f t="shared" si="1"/>
        <v>2352</v>
      </c>
    </row>
    <row r="17" spans="1:8" ht="15">
      <c r="A17" s="28" t="s">
        <v>35</v>
      </c>
      <c r="B17" s="16">
        <v>195</v>
      </c>
      <c r="C17" s="17">
        <v>44265</v>
      </c>
      <c r="D17" s="17">
        <v>44260</v>
      </c>
      <c r="E17" s="17"/>
      <c r="F17" s="17"/>
      <c r="G17" s="1">
        <f t="shared" si="0"/>
        <v>-5</v>
      </c>
      <c r="H17" s="16">
        <f t="shared" si="1"/>
        <v>-975</v>
      </c>
    </row>
    <row r="18" spans="1:8" ht="15">
      <c r="A18" s="28" t="s">
        <v>36</v>
      </c>
      <c r="B18" s="16">
        <v>62</v>
      </c>
      <c r="C18" s="17">
        <v>44265</v>
      </c>
      <c r="D18" s="17">
        <v>44260</v>
      </c>
      <c r="E18" s="17"/>
      <c r="F18" s="17"/>
      <c r="G18" s="1">
        <f t="shared" si="0"/>
        <v>-5</v>
      </c>
      <c r="H18" s="16">
        <f t="shared" si="1"/>
        <v>-310</v>
      </c>
    </row>
    <row r="19" spans="1:8" ht="15">
      <c r="A19" s="28" t="s">
        <v>37</v>
      </c>
      <c r="B19" s="16">
        <v>194.47</v>
      </c>
      <c r="C19" s="17">
        <v>44286</v>
      </c>
      <c r="D19" s="17">
        <v>44260</v>
      </c>
      <c r="E19" s="17"/>
      <c r="F19" s="17"/>
      <c r="G19" s="1">
        <f t="shared" si="0"/>
        <v>-26</v>
      </c>
      <c r="H19" s="16">
        <f t="shared" si="1"/>
        <v>-5056.22</v>
      </c>
    </row>
    <row r="20" spans="1:8" ht="15">
      <c r="A20" s="28" t="s">
        <v>38</v>
      </c>
      <c r="B20" s="16">
        <v>250.83</v>
      </c>
      <c r="C20" s="17">
        <v>44286</v>
      </c>
      <c r="D20" s="17">
        <v>44260</v>
      </c>
      <c r="E20" s="17"/>
      <c r="F20" s="17"/>
      <c r="G20" s="1">
        <f t="shared" si="0"/>
        <v>-26</v>
      </c>
      <c r="H20" s="16">
        <f t="shared" si="1"/>
        <v>-6521.58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2021-04-16T12:53:09Z</dcterms:modified>
  <cp:category/>
  <cp:version/>
  <cp:contentType/>
  <cp:contentStatus/>
</cp:coreProperties>
</file>