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filterPrivacy="1" defaultThemeVersion="124226"/>
  <xr:revisionPtr revIDLastSave="0" documentId="8_{26B65C6F-36D3-4DCA-88A8-A747C13CEC8C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H4" i="4"/>
  <c r="G4" i="4"/>
  <c r="G1" i="4"/>
  <c r="D15" i="1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H28" i="3"/>
  <c r="G28" i="3"/>
  <c r="H27" i="3"/>
  <c r="G27" i="3"/>
  <c r="H26" i="3"/>
  <c r="G26" i="3"/>
  <c r="H25" i="3"/>
  <c r="G25" i="3"/>
  <c r="G24" i="3"/>
  <c r="H24" i="3" s="1"/>
  <c r="H23" i="3"/>
  <c r="G23" i="3"/>
  <c r="H22" i="3"/>
  <c r="G22" i="3"/>
  <c r="H21" i="3"/>
  <c r="G21" i="3"/>
  <c r="H20" i="3"/>
  <c r="G20" i="3"/>
  <c r="H19" i="3"/>
  <c r="G19" i="3"/>
  <c r="G18" i="3"/>
  <c r="H18" i="3" s="1"/>
  <c r="H17" i="3"/>
  <c r="G17" i="3"/>
  <c r="H16" i="3"/>
  <c r="G16" i="3"/>
  <c r="H15" i="3"/>
  <c r="G15" i="3"/>
  <c r="H14" i="3"/>
  <c r="G14" i="3"/>
  <c r="H13" i="3"/>
  <c r="G13" i="3"/>
  <c r="G12" i="3"/>
  <c r="H12" i="3" s="1"/>
  <c r="H11" i="3"/>
  <c r="G11" i="3"/>
  <c r="H10" i="3"/>
  <c r="G10" i="3"/>
  <c r="H9" i="3"/>
  <c r="G9" i="3"/>
  <c r="H8" i="3"/>
  <c r="G8" i="3"/>
  <c r="H7" i="3"/>
  <c r="G7" i="3"/>
  <c r="G6" i="3"/>
  <c r="H6" i="3" s="1"/>
  <c r="H5" i="3"/>
  <c r="G5" i="3"/>
  <c r="H4" i="3"/>
  <c r="G4" i="3"/>
  <c r="C1" i="3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G17" i="2"/>
  <c r="H17" i="2" s="1"/>
  <c r="G16" i="2"/>
  <c r="H16" i="2" s="1"/>
  <c r="G15" i="2"/>
  <c r="G14" i="2"/>
  <c r="H14" i="2" s="1"/>
  <c r="G13" i="2"/>
  <c r="H13" i="2" s="1"/>
  <c r="G12" i="2"/>
  <c r="H12" i="2"/>
  <c r="G11" i="2"/>
  <c r="H11" i="2" s="1"/>
  <c r="G10" i="2"/>
  <c r="H10" i="2" s="1"/>
  <c r="G9" i="2"/>
  <c r="G8" i="2"/>
  <c r="H8" i="2" s="1"/>
  <c r="G7" i="2"/>
  <c r="H7" i="2" s="1"/>
  <c r="G6" i="2"/>
  <c r="G5" i="2"/>
  <c r="H5" i="2" s="1"/>
  <c r="G4" i="2"/>
  <c r="H4" i="2" s="1"/>
  <c r="B14" i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30" i="2"/>
  <c r="H29" i="2"/>
  <c r="H19" i="2"/>
  <c r="H18" i="2"/>
  <c r="H15" i="2"/>
  <c r="H9" i="2"/>
  <c r="H6" i="2"/>
  <c r="C15" i="1"/>
  <c r="B16" i="1"/>
  <c r="B15" i="1"/>
  <c r="C1" i="2"/>
  <c r="B13" i="1" s="1"/>
  <c r="B1" i="2"/>
  <c r="C13" i="1" s="1"/>
  <c r="C9" i="1" s="1"/>
  <c r="C16" i="1"/>
  <c r="A9" i="1" l="1"/>
  <c r="H1" i="2"/>
  <c r="G1" i="2" s="1"/>
  <c r="D13" i="1" s="1"/>
  <c r="H1" i="3"/>
  <c r="H1" i="4"/>
  <c r="G1" i="3"/>
  <c r="D14" i="1" s="1"/>
  <c r="E9" i="1" l="1"/>
</calcChain>
</file>

<file path=xl/sharedStrings.xml><?xml version="1.0" encoding="utf-8"?>
<sst xmlns="http://schemas.openxmlformats.org/spreadsheetml/2006/main" count="74" uniqueCount="50">
  <si>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</si>
  <si>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</si>
  <si>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</si>
  <si>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</si>
  <si>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</si>
  <si>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</si>
  <si>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</si>
  <si>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</si>
  <si>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</si>
  <si>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</si>
  <si>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</si>
  <si>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</si>
  <si>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</si>
  <si>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</si>
  <si>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</si>
  <si>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</si>
  <si>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</si>
  <si>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</si>
  <si>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</si>
  <si>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</si>
  <si>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OPICINA - OPCINE CON  LINGUA D' INS.SLOVENA</t>
  </si>
  <si>
    <t>34100 TRIESTE (TS) P.le Monte Re, 2 C.F. 90135570324 C.M. TSIC818007</t>
  </si>
  <si>
    <t>2022000702 del 03/01/2022</t>
  </si>
  <si>
    <t>BCC18E000003221 del 22/02/2021</t>
  </si>
  <si>
    <t>139/P del 17/01/2022</t>
  </si>
  <si>
    <t>138/P del 17/01/2022</t>
  </si>
  <si>
    <t>V3-1789 del 13/01/2022</t>
  </si>
  <si>
    <t>V3-307 del 05/01/2022</t>
  </si>
  <si>
    <t>PA.12.31.02/21 del 31/12/2021</t>
  </si>
  <si>
    <t>21/FX/001339 del 31/12/2021</t>
  </si>
  <si>
    <t>331/SP del 29/12/2021</t>
  </si>
  <si>
    <t>1-2022-FE del 04/01/2022</t>
  </si>
  <si>
    <t>202116701 del 30/12/2021</t>
  </si>
  <si>
    <t>390/FVIAC del 20/01/2022</t>
  </si>
  <si>
    <t>V3-308 del 05/01/2022</t>
  </si>
  <si>
    <t>32 del 22/01/2022</t>
  </si>
  <si>
    <t>1010738059 del 19/01/2022</t>
  </si>
  <si>
    <t>62/ PA del 21/01/2022</t>
  </si>
  <si>
    <t>A20020211000053539 del 31/12/2021</t>
  </si>
  <si>
    <t>421/FVISE del 19/01/2022</t>
  </si>
  <si>
    <t>160/P del 31/01/2022</t>
  </si>
  <si>
    <t>V3-5379 del 16/02/2022</t>
  </si>
  <si>
    <t>1010744344 del 16/02/2022</t>
  </si>
  <si>
    <t>1010745646 del 22/02/2022</t>
  </si>
  <si>
    <t>158/ PA del 23/02/2022</t>
  </si>
  <si>
    <t>002597/00 del 08/03/2022</t>
  </si>
  <si>
    <t>V3-6331 del 28/02/2022</t>
  </si>
  <si>
    <t>4640/FVISE del 03/03/2022</t>
  </si>
  <si>
    <t>43 del 17/03/2022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</si>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</sst>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B13" sqref="B13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27</v>
      </c>
      <c r="B9" s="35"/>
      <c r="C9" s="34">
        <f>SUM(C13:C16)</f>
        <v>20138.760000000006</v>
      </c>
      <c r="D9" s="35"/>
      <c r="E9" s="40">
        <f>('Trimestre 1'!H1+'Trimestre 2'!H1+'Trimestre 3'!H1+'Trimestre 4'!H1)/C9</f>
        <v>-2.5791111270008664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20138.760000000006</v>
      </c>
      <c r="D13" s="29">
        <f>'Trimestre 1'!G1</f>
        <v>-2.5791111270008664</v>
      </c>
      <c r="E13" s="29">
        <v>1429.1</v>
      </c>
      <c r="F13" s="33" t="s">
        <v>49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tabSelected="1" workbookViewId="0">
      <selection activeCell="R15" sqref="R15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5" width="15.42578125" customWidth="1"/>
    <col min="6" max="6" width="6.710937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20138.760000000006</v>
      </c>
      <c r="C1">
        <f>COUNTA(A4:A203)</f>
        <v>27</v>
      </c>
      <c r="G1" s="16">
        <f>IF(B1&lt;&gt;0,H1/B1,0)</f>
        <v>-2.5791111270008664</v>
      </c>
      <c r="H1" s="15">
        <f>SUM(H4:H195)</f>
        <v>-51940.099999999984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2680</v>
      </c>
      <c r="C4" s="13">
        <v>44609</v>
      </c>
      <c r="D4" s="13">
        <v>44588</v>
      </c>
      <c r="E4" s="13"/>
      <c r="F4" s="13"/>
      <c r="G4" s="1">
        <f>D4-C4-(F4-E4)</f>
        <v>-21</v>
      </c>
      <c r="H4" s="12">
        <f>B4*G4</f>
        <v>-56280</v>
      </c>
    </row>
    <row r="5" spans="1:8" x14ac:dyDescent="0.25">
      <c r="A5" s="19" t="s">
        <v>23</v>
      </c>
      <c r="B5" s="12">
        <v>1200</v>
      </c>
      <c r="C5" s="13">
        <v>44284</v>
      </c>
      <c r="D5" s="13">
        <v>44589</v>
      </c>
      <c r="E5" s="13"/>
      <c r="F5" s="13"/>
      <c r="G5" s="1">
        <f t="shared" ref="G5:G68" si="0">D5-C5-(F5-E5)</f>
        <v>305</v>
      </c>
      <c r="H5" s="12">
        <f t="shared" ref="H5:H68" si="1">B5*G5</f>
        <v>366000</v>
      </c>
    </row>
    <row r="6" spans="1:8" x14ac:dyDescent="0.25">
      <c r="A6" s="19" t="s">
        <v>24</v>
      </c>
      <c r="B6" s="12">
        <v>140.65</v>
      </c>
      <c r="C6" s="13">
        <v>44609</v>
      </c>
      <c r="D6" s="13">
        <v>44589</v>
      </c>
      <c r="E6" s="13"/>
      <c r="F6" s="13"/>
      <c r="G6" s="1">
        <f t="shared" si="0"/>
        <v>-20</v>
      </c>
      <c r="H6" s="12">
        <f t="shared" si="1"/>
        <v>-2813</v>
      </c>
    </row>
    <row r="7" spans="1:8" x14ac:dyDescent="0.25">
      <c r="A7" s="19" t="s">
        <v>25</v>
      </c>
      <c r="B7" s="12">
        <v>330.89</v>
      </c>
      <c r="C7" s="13">
        <v>44609</v>
      </c>
      <c r="D7" s="13">
        <v>44589</v>
      </c>
      <c r="E7" s="13"/>
      <c r="F7" s="13"/>
      <c r="G7" s="1">
        <f t="shared" si="0"/>
        <v>-20</v>
      </c>
      <c r="H7" s="12">
        <f t="shared" si="1"/>
        <v>-6617.7999999999993</v>
      </c>
    </row>
    <row r="8" spans="1:8" x14ac:dyDescent="0.25">
      <c r="A8" s="19" t="s">
        <v>26</v>
      </c>
      <c r="B8" s="12">
        <v>160.63</v>
      </c>
      <c r="C8" s="13">
        <v>44609</v>
      </c>
      <c r="D8" s="13">
        <v>44589</v>
      </c>
      <c r="E8" s="13"/>
      <c r="F8" s="13"/>
      <c r="G8" s="1">
        <f t="shared" si="0"/>
        <v>-20</v>
      </c>
      <c r="H8" s="12">
        <f t="shared" si="1"/>
        <v>-3212.6</v>
      </c>
    </row>
    <row r="9" spans="1:8" x14ac:dyDescent="0.25">
      <c r="A9" s="19" t="s">
        <v>27</v>
      </c>
      <c r="B9" s="12">
        <v>331.4</v>
      </c>
      <c r="C9" s="13">
        <v>44609</v>
      </c>
      <c r="D9" s="13">
        <v>44589</v>
      </c>
      <c r="E9" s="13"/>
      <c r="F9" s="13"/>
      <c r="G9" s="1">
        <f t="shared" si="0"/>
        <v>-20</v>
      </c>
      <c r="H9" s="12">
        <f t="shared" si="1"/>
        <v>-6628</v>
      </c>
    </row>
    <row r="10" spans="1:8" x14ac:dyDescent="0.25">
      <c r="A10" s="19" t="s">
        <v>28</v>
      </c>
      <c r="B10" s="12">
        <v>5163</v>
      </c>
      <c r="C10" s="13">
        <v>44619</v>
      </c>
      <c r="D10" s="13">
        <v>44589</v>
      </c>
      <c r="E10" s="13"/>
      <c r="F10" s="13"/>
      <c r="G10" s="1">
        <f t="shared" si="0"/>
        <v>-30</v>
      </c>
      <c r="H10" s="12">
        <f t="shared" si="1"/>
        <v>-154890</v>
      </c>
    </row>
    <row r="11" spans="1:8" x14ac:dyDescent="0.25">
      <c r="A11" s="19" t="s">
        <v>29</v>
      </c>
      <c r="B11" s="12">
        <v>1451.2</v>
      </c>
      <c r="C11" s="13">
        <v>44595</v>
      </c>
      <c r="D11" s="13">
        <v>44589</v>
      </c>
      <c r="E11" s="13"/>
      <c r="F11" s="13"/>
      <c r="G11" s="1">
        <f t="shared" si="0"/>
        <v>-6</v>
      </c>
      <c r="H11" s="12">
        <f t="shared" si="1"/>
        <v>-8707.2000000000007</v>
      </c>
    </row>
    <row r="12" spans="1:8" x14ac:dyDescent="0.25">
      <c r="A12" s="19" t="s">
        <v>30</v>
      </c>
      <c r="B12" s="12">
        <v>553.48</v>
      </c>
      <c r="C12" s="13">
        <v>44590</v>
      </c>
      <c r="D12" s="13">
        <v>44589</v>
      </c>
      <c r="E12" s="13"/>
      <c r="F12" s="13"/>
      <c r="G12" s="1">
        <f t="shared" si="0"/>
        <v>-1</v>
      </c>
      <c r="H12" s="12">
        <f t="shared" si="1"/>
        <v>-553.48</v>
      </c>
    </row>
    <row r="13" spans="1:8" x14ac:dyDescent="0.25">
      <c r="A13" s="19" t="s">
        <v>31</v>
      </c>
      <c r="B13" s="12">
        <v>409.5</v>
      </c>
      <c r="C13" s="13">
        <v>44596</v>
      </c>
      <c r="D13" s="13">
        <v>44589</v>
      </c>
      <c r="E13" s="13"/>
      <c r="F13" s="13"/>
      <c r="G13" s="1">
        <f t="shared" si="0"/>
        <v>-7</v>
      </c>
      <c r="H13" s="12">
        <f t="shared" si="1"/>
        <v>-2866.5</v>
      </c>
    </row>
    <row r="14" spans="1:8" x14ac:dyDescent="0.25">
      <c r="A14" s="19" t="s">
        <v>32</v>
      </c>
      <c r="B14" s="12">
        <v>1359.4</v>
      </c>
      <c r="C14" s="13">
        <v>44594</v>
      </c>
      <c r="D14" s="13">
        <v>44589</v>
      </c>
      <c r="E14" s="13"/>
      <c r="F14" s="13"/>
      <c r="G14" s="1">
        <f t="shared" si="0"/>
        <v>-5</v>
      </c>
      <c r="H14" s="12">
        <f t="shared" si="1"/>
        <v>-6797</v>
      </c>
    </row>
    <row r="15" spans="1:8" x14ac:dyDescent="0.25">
      <c r="A15" s="19" t="s">
        <v>33</v>
      </c>
      <c r="B15" s="12">
        <v>107.2</v>
      </c>
      <c r="C15" s="13">
        <v>44618</v>
      </c>
      <c r="D15" s="13">
        <v>44589</v>
      </c>
      <c r="E15" s="13"/>
      <c r="F15" s="13"/>
      <c r="G15" s="1">
        <f t="shared" si="0"/>
        <v>-29</v>
      </c>
      <c r="H15" s="12">
        <f t="shared" si="1"/>
        <v>-3108.8</v>
      </c>
    </row>
    <row r="16" spans="1:8" x14ac:dyDescent="0.25">
      <c r="A16" s="19" t="s">
        <v>34</v>
      </c>
      <c r="B16" s="12">
        <v>174.19</v>
      </c>
      <c r="C16" s="13">
        <v>44609</v>
      </c>
      <c r="D16" s="13">
        <v>44589</v>
      </c>
      <c r="E16" s="13"/>
      <c r="F16" s="13"/>
      <c r="G16" s="1">
        <f t="shared" si="0"/>
        <v>-20</v>
      </c>
      <c r="H16" s="12">
        <f t="shared" si="1"/>
        <v>-3483.8</v>
      </c>
    </row>
    <row r="17" spans="1:8" x14ac:dyDescent="0.25">
      <c r="A17" s="19" t="s">
        <v>35</v>
      </c>
      <c r="B17" s="12">
        <v>92.95</v>
      </c>
      <c r="C17" s="13">
        <v>44618</v>
      </c>
      <c r="D17" s="13">
        <v>44589</v>
      </c>
      <c r="E17" s="13"/>
      <c r="F17" s="13"/>
      <c r="G17" s="1">
        <f t="shared" si="0"/>
        <v>-29</v>
      </c>
      <c r="H17" s="12">
        <f t="shared" si="1"/>
        <v>-2695.55</v>
      </c>
    </row>
    <row r="18" spans="1:8" x14ac:dyDescent="0.25">
      <c r="A18" s="19" t="s">
        <v>36</v>
      </c>
      <c r="B18" s="12">
        <v>221.65</v>
      </c>
      <c r="C18" s="13">
        <v>44618</v>
      </c>
      <c r="D18" s="13">
        <v>44589</v>
      </c>
      <c r="E18" s="13"/>
      <c r="F18" s="13"/>
      <c r="G18" s="1">
        <f t="shared" si="0"/>
        <v>-29</v>
      </c>
      <c r="H18" s="12">
        <f t="shared" si="1"/>
        <v>-6427.85</v>
      </c>
    </row>
    <row r="19" spans="1:8" x14ac:dyDescent="0.25">
      <c r="A19" s="19" t="s">
        <v>37</v>
      </c>
      <c r="B19" s="12">
        <v>346.39</v>
      </c>
      <c r="C19" s="13">
        <v>44618</v>
      </c>
      <c r="D19" s="13">
        <v>44589</v>
      </c>
      <c r="E19" s="13"/>
      <c r="F19" s="13"/>
      <c r="G19" s="1">
        <f t="shared" si="0"/>
        <v>-29</v>
      </c>
      <c r="H19" s="12">
        <f t="shared" si="1"/>
        <v>-10045.31</v>
      </c>
    </row>
    <row r="20" spans="1:8" x14ac:dyDescent="0.25">
      <c r="A20" s="19" t="s">
        <v>38</v>
      </c>
      <c r="B20" s="12">
        <v>153</v>
      </c>
      <c r="C20" s="13">
        <v>44594</v>
      </c>
      <c r="D20" s="13">
        <v>44589</v>
      </c>
      <c r="E20" s="13"/>
      <c r="F20" s="13"/>
      <c r="G20" s="1">
        <f t="shared" si="0"/>
        <v>-5</v>
      </c>
      <c r="H20" s="12">
        <f t="shared" si="1"/>
        <v>-765</v>
      </c>
    </row>
    <row r="21" spans="1:8" x14ac:dyDescent="0.25">
      <c r="A21" s="19" t="s">
        <v>39</v>
      </c>
      <c r="B21" s="12">
        <v>2488.8000000000002</v>
      </c>
      <c r="C21" s="13">
        <v>44618</v>
      </c>
      <c r="D21" s="13">
        <v>44589</v>
      </c>
      <c r="E21" s="13"/>
      <c r="F21" s="13"/>
      <c r="G21" s="1">
        <f t="shared" si="0"/>
        <v>-29</v>
      </c>
      <c r="H21" s="12">
        <f t="shared" si="1"/>
        <v>-72175.200000000012</v>
      </c>
    </row>
    <row r="22" spans="1:8" x14ac:dyDescent="0.25">
      <c r="A22" s="19" t="s">
        <v>40</v>
      </c>
      <c r="B22" s="12">
        <v>233.21</v>
      </c>
      <c r="C22" s="13">
        <v>44640</v>
      </c>
      <c r="D22" s="13">
        <v>44620</v>
      </c>
      <c r="E22" s="13"/>
      <c r="F22" s="13"/>
      <c r="G22" s="1">
        <f t="shared" si="0"/>
        <v>-20</v>
      </c>
      <c r="H22" s="12">
        <f t="shared" si="1"/>
        <v>-4664.2</v>
      </c>
    </row>
    <row r="23" spans="1:8" x14ac:dyDescent="0.25">
      <c r="A23" s="19" t="s">
        <v>41</v>
      </c>
      <c r="B23" s="12">
        <v>25.74</v>
      </c>
      <c r="C23" s="13">
        <v>44640</v>
      </c>
      <c r="D23" s="13">
        <v>44620</v>
      </c>
      <c r="E23" s="13"/>
      <c r="F23" s="13"/>
      <c r="G23" s="1">
        <f t="shared" si="0"/>
        <v>-20</v>
      </c>
      <c r="H23" s="12">
        <f t="shared" si="1"/>
        <v>-514.79999999999995</v>
      </c>
    </row>
    <row r="24" spans="1:8" x14ac:dyDescent="0.25">
      <c r="A24" s="19" t="s">
        <v>42</v>
      </c>
      <c r="B24" s="12">
        <v>118.13</v>
      </c>
      <c r="C24" s="13">
        <v>44640</v>
      </c>
      <c r="D24" s="13">
        <v>44620</v>
      </c>
      <c r="E24" s="13"/>
      <c r="F24" s="13"/>
      <c r="G24" s="1">
        <f t="shared" si="0"/>
        <v>-20</v>
      </c>
      <c r="H24" s="12">
        <f t="shared" si="1"/>
        <v>-2362.6</v>
      </c>
    </row>
    <row r="25" spans="1:8" x14ac:dyDescent="0.25">
      <c r="A25" s="19" t="s">
        <v>43</v>
      </c>
      <c r="B25" s="12">
        <v>250.83</v>
      </c>
      <c r="C25" s="13">
        <v>44647</v>
      </c>
      <c r="D25" s="13">
        <v>44620</v>
      </c>
      <c r="E25" s="13"/>
      <c r="F25" s="13"/>
      <c r="G25" s="1">
        <f t="shared" si="0"/>
        <v>-27</v>
      </c>
      <c r="H25" s="12">
        <f t="shared" si="1"/>
        <v>-6772.4100000000008</v>
      </c>
    </row>
    <row r="26" spans="1:8" x14ac:dyDescent="0.25">
      <c r="A26" s="19" t="s">
        <v>44</v>
      </c>
      <c r="B26" s="12">
        <v>554.39</v>
      </c>
      <c r="C26" s="13">
        <v>44647</v>
      </c>
      <c r="D26" s="13">
        <v>44620</v>
      </c>
      <c r="E26" s="13"/>
      <c r="F26" s="13"/>
      <c r="G26" s="1">
        <f t="shared" si="0"/>
        <v>-27</v>
      </c>
      <c r="H26" s="12">
        <f t="shared" si="1"/>
        <v>-14968.529999999999</v>
      </c>
    </row>
    <row r="27" spans="1:8" x14ac:dyDescent="0.25">
      <c r="A27" s="19" t="s">
        <v>45</v>
      </c>
      <c r="B27" s="12">
        <v>34.75</v>
      </c>
      <c r="C27" s="13">
        <v>44664</v>
      </c>
      <c r="D27" s="13">
        <v>44645</v>
      </c>
      <c r="E27" s="13"/>
      <c r="F27" s="13"/>
      <c r="G27" s="1">
        <f t="shared" si="0"/>
        <v>-19</v>
      </c>
      <c r="H27" s="12">
        <f t="shared" si="1"/>
        <v>-660.25</v>
      </c>
    </row>
    <row r="28" spans="1:8" x14ac:dyDescent="0.25">
      <c r="A28" s="19" t="s">
        <v>46</v>
      </c>
      <c r="B28" s="12">
        <v>117.38</v>
      </c>
      <c r="C28" s="13">
        <v>44664</v>
      </c>
      <c r="D28" s="13">
        <v>44645</v>
      </c>
      <c r="E28" s="13"/>
      <c r="F28" s="13"/>
      <c r="G28" s="1">
        <f t="shared" si="0"/>
        <v>-19</v>
      </c>
      <c r="H28" s="12">
        <f t="shared" si="1"/>
        <v>-2230.2199999999998</v>
      </c>
    </row>
    <row r="29" spans="1:8" x14ac:dyDescent="0.25">
      <c r="A29" s="19" t="s">
        <v>47</v>
      </c>
      <c r="B29" s="12">
        <v>500</v>
      </c>
      <c r="C29" s="13">
        <v>44664</v>
      </c>
      <c r="D29" s="13">
        <v>44645</v>
      </c>
      <c r="E29" s="13"/>
      <c r="F29" s="13"/>
      <c r="G29" s="1">
        <f t="shared" si="0"/>
        <v>-19</v>
      </c>
      <c r="H29" s="12">
        <f t="shared" si="1"/>
        <v>-9500</v>
      </c>
    </row>
    <row r="30" spans="1:8" x14ac:dyDescent="0.25">
      <c r="A30" s="19" t="s">
        <v>48</v>
      </c>
      <c r="B30" s="12">
        <v>940</v>
      </c>
      <c r="C30" s="13">
        <v>44675</v>
      </c>
      <c r="D30" s="13">
        <v>44645</v>
      </c>
      <c r="E30" s="13"/>
      <c r="F30" s="13"/>
      <c r="G30" s="1">
        <f t="shared" si="0"/>
        <v>-30</v>
      </c>
      <c r="H30" s="12">
        <f t="shared" si="1"/>
        <v>-28200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2022-04-07T08:57:16Z</dcterms:modified>
</cp:coreProperties>
</file>